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qmulprod-my.sharepoint.com/personal/ypw346_qmul_ac_uk/Documents/Desktop/"/>
    </mc:Choice>
  </mc:AlternateContent>
  <xr:revisionPtr revIDLastSave="0" documentId="8_{0C409480-F3DA-4105-8765-CA8729A42F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Q11" i="1"/>
  <c r="Q12" i="1"/>
  <c r="Q13" i="1"/>
  <c r="Q14" i="1"/>
  <c r="Q15" i="1"/>
  <c r="Q16" i="1"/>
  <c r="Q17" i="1"/>
  <c r="Q18" i="1"/>
  <c r="O17" i="1"/>
  <c r="O18" i="1"/>
  <c r="O19" i="1"/>
  <c r="O20" i="1"/>
  <c r="O21" i="1"/>
  <c r="O22" i="1"/>
  <c r="O23" i="1"/>
  <c r="O24" i="1"/>
  <c r="O25" i="1"/>
  <c r="O26" i="1"/>
  <c r="M21" i="1"/>
  <c r="M22" i="1"/>
  <c r="M23" i="1"/>
  <c r="M24" i="1"/>
  <c r="M25" i="1"/>
  <c r="M26" i="1"/>
  <c r="M27" i="1"/>
  <c r="M28" i="1"/>
  <c r="M29" i="1"/>
  <c r="M30" i="1"/>
  <c r="M31" i="1"/>
  <c r="M32" i="1"/>
  <c r="K27" i="1"/>
  <c r="K28" i="1"/>
  <c r="K29" i="1"/>
  <c r="K30" i="1"/>
  <c r="K31" i="1"/>
  <c r="K32" i="1"/>
  <c r="K33" i="1"/>
  <c r="K34" i="1"/>
  <c r="K35" i="1"/>
  <c r="K36" i="1"/>
  <c r="K37" i="1"/>
  <c r="K38" i="1"/>
  <c r="I36" i="1"/>
  <c r="I37" i="1"/>
  <c r="I38" i="1"/>
  <c r="I39" i="1"/>
  <c r="I40" i="1"/>
  <c r="I41" i="1"/>
  <c r="I42" i="1"/>
  <c r="I43" i="1"/>
  <c r="I44" i="1"/>
  <c r="I45" i="1"/>
  <c r="I46" i="1"/>
  <c r="I47" i="1"/>
  <c r="G47" i="1"/>
  <c r="G48" i="1"/>
  <c r="G49" i="1"/>
  <c r="G50" i="1"/>
  <c r="G51" i="1"/>
  <c r="G52" i="1"/>
  <c r="G53" i="1"/>
  <c r="R4" i="1"/>
  <c r="R5" i="1"/>
  <c r="R6" i="1"/>
  <c r="R7" i="1"/>
  <c r="R8" i="1"/>
  <c r="R9" i="1"/>
  <c r="R10" i="1"/>
  <c r="R11" i="1"/>
  <c r="R12" i="1"/>
  <c r="P11" i="1"/>
  <c r="P12" i="1"/>
  <c r="P13" i="1"/>
  <c r="P14" i="1"/>
  <c r="P15" i="1"/>
  <c r="P16" i="1"/>
  <c r="P17" i="1"/>
  <c r="P18" i="1"/>
  <c r="N17" i="1"/>
  <c r="N18" i="1"/>
  <c r="N19" i="1"/>
  <c r="N20" i="1"/>
  <c r="N21" i="1"/>
  <c r="N22" i="1"/>
  <c r="N23" i="1"/>
  <c r="N24" i="1"/>
  <c r="N25" i="1"/>
  <c r="N26" i="1"/>
  <c r="L21" i="1"/>
  <c r="L22" i="1"/>
  <c r="L23" i="1"/>
  <c r="L24" i="1"/>
  <c r="L25" i="1"/>
  <c r="L26" i="1"/>
  <c r="L27" i="1"/>
  <c r="L28" i="1"/>
  <c r="L29" i="1"/>
  <c r="L30" i="1"/>
  <c r="L31" i="1"/>
  <c r="L32" i="1"/>
  <c r="J27" i="1"/>
  <c r="J28" i="1"/>
  <c r="J29" i="1"/>
  <c r="J30" i="1"/>
  <c r="J31" i="1"/>
  <c r="J32" i="1"/>
  <c r="J33" i="1"/>
  <c r="J34" i="1"/>
  <c r="J35" i="1"/>
  <c r="J36" i="1"/>
  <c r="J37" i="1"/>
  <c r="J38" i="1"/>
  <c r="H36" i="1"/>
  <c r="H37" i="1"/>
  <c r="H38" i="1"/>
  <c r="H39" i="1"/>
  <c r="H40" i="1"/>
  <c r="H41" i="1"/>
  <c r="H42" i="1"/>
  <c r="H43" i="1"/>
  <c r="H44" i="1"/>
  <c r="H45" i="1"/>
  <c r="H46" i="1"/>
  <c r="H47" i="1"/>
  <c r="F46" i="1"/>
  <c r="F47" i="1"/>
  <c r="F48" i="1"/>
  <c r="F49" i="1"/>
  <c r="F50" i="1"/>
  <c r="F51" i="1"/>
  <c r="F52" i="1"/>
  <c r="F53" i="1"/>
  <c r="D54" i="1"/>
  <c r="E54" i="1" s="1"/>
  <c r="E55" i="1" l="1"/>
  <c r="E56" i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4" i="1"/>
  <c r="E4" i="1" s="1"/>
</calcChain>
</file>

<file path=xl/sharedStrings.xml><?xml version="1.0" encoding="utf-8"?>
<sst xmlns="http://schemas.openxmlformats.org/spreadsheetml/2006/main" count="31" uniqueCount="19">
  <si>
    <t>Point</t>
  </si>
  <si>
    <t>35-hour contract</t>
  </si>
  <si>
    <t>Weekly Rate</t>
  </si>
  <si>
    <t>Hourly Rate</t>
  </si>
  <si>
    <t xml:space="preserve">                                 Overview of Queen Mary Pay and Grading Structure</t>
  </si>
  <si>
    <t>Grade 7</t>
  </si>
  <si>
    <t>Grade 6</t>
  </si>
  <si>
    <t>Grade 5</t>
  </si>
  <si>
    <t>Grade 4</t>
  </si>
  <si>
    <t>Grade 3</t>
  </si>
  <si>
    <t>Grade 2</t>
  </si>
  <si>
    <t>How the Grades work:</t>
  </si>
  <si>
    <t>Grade 1</t>
  </si>
  <si>
    <t>Point/£</t>
  </si>
  <si>
    <t>Grade</t>
  </si>
  <si>
    <t>number  £</t>
  </si>
  <si>
    <t>contribution point</t>
  </si>
  <si>
    <t>top of auto increment zone</t>
  </si>
  <si>
    <t>automatic increment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</si>
</sst>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164" fontId="6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0" fillId="2" borderId="5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5" borderId="5" xfId="0" applyFill="1" applyBorder="1"/>
    <xf numFmtId="0" fontId="0" fillId="5" borderId="3" xfId="0" applyFill="1" applyBorder="1"/>
    <xf numFmtId="0" fontId="0" fillId="2" borderId="17" xfId="0" applyFill="1" applyBorder="1"/>
    <xf numFmtId="0" fontId="0" fillId="2" borderId="1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43" fontId="1" fillId="0" borderId="2" xfId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7" xfId="0" applyBorder="1"/>
    <xf numFmtId="0" fontId="0" fillId="2" borderId="1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18" xfId="0" applyBorder="1"/>
    <xf numFmtId="0" fontId="2" fillId="0" borderId="6" xfId="0" applyFont="1" applyBorder="1" applyAlignment="1">
      <alignment horizontal="center"/>
    </xf>
    <xf numFmtId="0" fontId="0" fillId="2" borderId="2" xfId="0" applyFill="1" applyBorder="1"/>
    <xf numFmtId="0" fontId="0" fillId="2" borderId="1" xfId="0" applyFill="1" applyBorder="1"/>
    <xf numFmtId="0" fontId="0" fillId="5" borderId="1" xfId="0" applyFill="1" applyBorder="1"/>
    <xf numFmtId="0" fontId="0" fillId="5" borderId="6" xfId="0" applyFill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20" xfId="0" applyBorder="1"/>
    <xf numFmtId="165" fontId="0" fillId="6" borderId="21" xfId="0" applyNumberFormat="1" applyFill="1" applyBorder="1"/>
    <xf numFmtId="165" fontId="0" fillId="3" borderId="21" xfId="0" applyNumberFormat="1" applyFill="1" applyBorder="1"/>
    <xf numFmtId="165" fontId="0" fillId="3" borderId="22" xfId="0" applyNumberFormat="1" applyFill="1" applyBorder="1"/>
    <xf numFmtId="0" fontId="0" fillId="0" borderId="0" xfId="0" applyFill="1" applyBorder="1"/>
    <xf numFmtId="165" fontId="0" fillId="5" borderId="21" xfId="0" applyNumberFormat="1" applyFill="1" applyBorder="1"/>
    <xf numFmtId="165" fontId="0" fillId="4" borderId="21" xfId="0" applyNumberFormat="1" applyFill="1" applyBorder="1"/>
    <xf numFmtId="165" fontId="0" fillId="5" borderId="22" xfId="0" applyNumberFormat="1" applyFill="1" applyBorder="1"/>
    <xf numFmtId="165" fontId="0" fillId="4" borderId="22" xfId="0" applyNumberFormat="1" applyFill="1" applyBorder="1"/>
    <xf numFmtId="0" fontId="0" fillId="0" borderId="23" xfId="0" applyFill="1" applyBorder="1"/>
    <xf numFmtId="0" fontId="0" fillId="0" borderId="24" xfId="0" applyBorder="1"/>
    <xf numFmtId="165" fontId="1" fillId="6" borderId="21" xfId="0" applyNumberFormat="1" applyFont="1" applyFill="1" applyBorder="1"/>
    <xf numFmtId="165" fontId="1" fillId="3" borderId="21" xfId="0" applyNumberFormat="1" applyFont="1" applyFill="1" applyBorder="1"/>
    <xf numFmtId="165" fontId="1" fillId="3" borderId="22" xfId="0" applyNumberFormat="1" applyFont="1" applyFill="1" applyBorder="1"/>
    <xf numFmtId="165" fontId="0" fillId="7" borderId="21" xfId="0" applyNumberFormat="1" applyFill="1" applyBorder="1"/>
    <xf numFmtId="0" fontId="0" fillId="0" borderId="26" xfId="0" applyBorder="1"/>
    <xf numFmtId="0" fontId="5" fillId="0" borderId="25" xfId="0" applyFont="1" applyBorder="1" applyAlignment="1">
      <alignment horizontal="center"/>
    </xf>
    <xf numFmtId="165" fontId="0" fillId="8" borderId="21" xfId="0" applyNumberFormat="1" applyFill="1" applyBorder="1"/>
    <xf numFmtId="0" fontId="5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66FF"/>
      <color rgb="FF339933"/>
      <color rgb="FF0099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77258</xdr:colOff>
      <xdr:row>47</xdr:row>
      <xdr:rowOff>149226</xdr:rowOff>
    </xdr:from>
    <xdr:to>
      <xdr:col>5</xdr:col>
      <xdr:colOff>1172633</xdr:colOff>
      <xdr:row>50</xdr:row>
      <xdr:rowOff>101601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583391" y="9098493"/>
          <a:ext cx="1095375" cy="511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7</xdr:col>
      <xdr:colOff>121709</xdr:colOff>
      <xdr:row>38</xdr:row>
      <xdr:rowOff>109008</xdr:rowOff>
    </xdr:from>
    <xdr:to>
      <xdr:col>7</xdr:col>
      <xdr:colOff>1207559</xdr:colOff>
      <xdr:row>41</xdr:row>
      <xdr:rowOff>86783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778376" y="7356475"/>
          <a:ext cx="1085850" cy="536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 </a:t>
          </a:r>
        </a:p>
      </xdr:txBody>
    </xdr:sp>
    <xdr:clientData/>
  </xdr:twoCellAnchor>
  <xdr:twoCellAnchor>
    <xdr:from>
      <xdr:col>9</xdr:col>
      <xdr:colOff>98425</xdr:colOff>
      <xdr:row>29</xdr:row>
      <xdr:rowOff>164042</xdr:rowOff>
    </xdr:from>
    <xdr:to>
      <xdr:col>9</xdr:col>
      <xdr:colOff>1174750</xdr:colOff>
      <xdr:row>32</xdr:row>
      <xdr:rowOff>154517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871758" y="5726642"/>
          <a:ext cx="1076325" cy="54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 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Technical</a:t>
          </a:r>
          <a:endParaRPr lang="en-GB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131233</xdr:colOff>
      <xdr:row>24</xdr:row>
      <xdr:rowOff>83607</xdr:rowOff>
    </xdr:from>
    <xdr:to>
      <xdr:col>11</xdr:col>
      <xdr:colOff>1104901</xdr:colOff>
      <xdr:row>28</xdr:row>
      <xdr:rowOff>16933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241366" y="4706407"/>
          <a:ext cx="973668" cy="6868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Operational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13</xdr:col>
      <xdr:colOff>135467</xdr:colOff>
      <xdr:row>17</xdr:row>
      <xdr:rowOff>92075</xdr:rowOff>
    </xdr:from>
    <xdr:to>
      <xdr:col>13</xdr:col>
      <xdr:colOff>1168400</xdr:colOff>
      <xdr:row>21</xdr:row>
      <xdr:rowOff>6350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260667" y="3402542"/>
          <a:ext cx="1032933" cy="6678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15</xdr:col>
      <xdr:colOff>121709</xdr:colOff>
      <xdr:row>12</xdr:row>
      <xdr:rowOff>42333</xdr:rowOff>
    </xdr:from>
    <xdr:to>
      <xdr:col>15</xdr:col>
      <xdr:colOff>1226609</xdr:colOff>
      <xdr:row>15</xdr:row>
      <xdr:rowOff>158750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3338176" y="2413000"/>
          <a:ext cx="1104900" cy="6752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Technical</a:t>
          </a:r>
        </a:p>
      </xdr:txBody>
    </xdr:sp>
    <xdr:clientData/>
  </xdr:twoCellAnchor>
  <xdr:twoCellAnchor>
    <xdr:from>
      <xdr:col>17</xdr:col>
      <xdr:colOff>121711</xdr:colOff>
      <xdr:row>6</xdr:row>
      <xdr:rowOff>81491</xdr:rowOff>
    </xdr:from>
    <xdr:to>
      <xdr:col>17</xdr:col>
      <xdr:colOff>1193801</xdr:colOff>
      <xdr:row>8</xdr:row>
      <xdr:rowOff>134408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751178" y="1326091"/>
          <a:ext cx="1072090" cy="425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Academic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Professional</a:t>
          </a:r>
        </a:p>
      </xdr:txBody>
    </xdr:sp>
    <xdr:clientData/>
  </xdr:twoCellAnchor>
  <xdr:twoCellAnchor editAs="oneCell">
    <xdr:from>
      <xdr:col>5</xdr:col>
      <xdr:colOff>676275</xdr:colOff>
      <xdr:row>14</xdr:row>
      <xdr:rowOff>152400</xdr:rowOff>
    </xdr:from>
    <xdr:to>
      <xdr:col>6</xdr:col>
      <xdr:colOff>9526</xdr:colOff>
      <xdr:row>15</xdr:row>
      <xdr:rowOff>161926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409825" y="2857500"/>
          <a:ext cx="1066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152400</xdr:colOff>
      <xdr:row>3</xdr:row>
      <xdr:rowOff>142875</xdr:rowOff>
    </xdr:from>
    <xdr:to>
      <xdr:col>13</xdr:col>
      <xdr:colOff>139700</xdr:colOff>
      <xdr:row>11</xdr:row>
      <xdr:rowOff>19050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844800" y="822325"/>
          <a:ext cx="6540500" cy="1362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GB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2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Career families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Academic: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Lecturers, Senior Lecturers and Readers</a:t>
          </a:r>
          <a:endParaRPr kumimoji="0" lang="en-GB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Operational: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catering, cleaning, facilities, groundstaff, maintenance and security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Professional: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administration, finance, HR, IT, library, marketing, teaching, managerial etc.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Research: 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PDRAs and Research Fellows</a:t>
          </a:r>
          <a:endParaRPr kumimoji="0" lang="en-GB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Technical Services: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laboratory and other technical support roles to academic/research/teaching staff</a:t>
          </a:r>
        </a:p>
        <a:p>
          <a:pPr algn="l" rtl="0">
            <a:defRPr sz="1000"/>
          </a:pP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342900</xdr:colOff>
      <xdr:row>34</xdr:row>
      <xdr:rowOff>135467</xdr:rowOff>
    </xdr:from>
    <xdr:to>
      <xdr:col>11</xdr:col>
      <xdr:colOff>1419225</xdr:colOff>
      <xdr:row>36</xdr:row>
      <xdr:rowOff>103506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53033" y="6629400"/>
          <a:ext cx="1076325" cy="3490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junior research</a:t>
          </a:r>
        </a:p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training zone</a:t>
          </a:r>
        </a:p>
      </xdr:txBody>
    </xdr:sp>
    <xdr:clientData/>
  </xdr:twoCellAnchor>
  <xdr:twoCellAnchor editAs="oneCell">
    <xdr:from>
      <xdr:col>13</xdr:col>
      <xdr:colOff>47625</xdr:colOff>
      <xdr:row>29</xdr:row>
      <xdr:rowOff>161925</xdr:rowOff>
    </xdr:from>
    <xdr:to>
      <xdr:col>15</xdr:col>
      <xdr:colOff>1730375</xdr:colOff>
      <xdr:row>32</xdr:row>
      <xdr:rowOff>19051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039100" y="5753100"/>
          <a:ext cx="3724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13</xdr:col>
      <xdr:colOff>161925</xdr:colOff>
      <xdr:row>31</xdr:row>
      <xdr:rowOff>161925</xdr:rowOff>
    </xdr:from>
    <xdr:to>
      <xdr:col>13</xdr:col>
      <xdr:colOff>238125</xdr:colOff>
      <xdr:row>32</xdr:row>
      <xdr:rowOff>171451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153400" y="6134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47625</xdr:colOff>
      <xdr:row>30</xdr:row>
      <xdr:rowOff>19050</xdr:rowOff>
    </xdr:from>
    <xdr:to>
      <xdr:col>15</xdr:col>
      <xdr:colOff>1568450</xdr:colOff>
      <xdr:row>32</xdr:row>
      <xdr:rowOff>66675</xdr:rowOff>
    </xdr:to>
    <xdr:sp macro="" textlink="">
      <xdr:nvSpPr>
        <xdr:cNvPr id="17" name="Text Box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039100" y="5800725"/>
          <a:ext cx="3562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GB"/>
        </a:p>
      </xdr:txBody>
    </xdr:sp>
    <xdr:clientData/>
  </xdr:twoCellAnchor>
  <xdr:twoCellAnchor editAs="oneCell">
    <xdr:from>
      <xdr:col>13</xdr:col>
      <xdr:colOff>448734</xdr:colOff>
      <xdr:row>29</xdr:row>
      <xdr:rowOff>127000</xdr:rowOff>
    </xdr:from>
    <xdr:to>
      <xdr:col>16</xdr:col>
      <xdr:colOff>200026</xdr:colOff>
      <xdr:row>32</xdr:row>
      <xdr:rowOff>136524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2100984" y="5820833"/>
          <a:ext cx="3557058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200025</xdr:colOff>
      <xdr:row>30</xdr:row>
      <xdr:rowOff>47625</xdr:rowOff>
    </xdr:from>
    <xdr:to>
      <xdr:col>14</xdr:col>
      <xdr:colOff>267759</xdr:colOff>
      <xdr:row>31</xdr:row>
      <xdr:rowOff>161924</xdr:rowOff>
    </xdr:to>
    <xdr:sp macro="" textlink="">
      <xdr:nvSpPr>
        <xdr:cNvPr id="19" name="Text Box 2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191500" y="5829300"/>
          <a:ext cx="1790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76200</xdr:colOff>
      <xdr:row>30</xdr:row>
      <xdr:rowOff>0</xdr:rowOff>
    </xdr:from>
    <xdr:to>
      <xdr:col>15</xdr:col>
      <xdr:colOff>1577975</xdr:colOff>
      <xdr:row>32</xdr:row>
      <xdr:rowOff>152400</xdr:rowOff>
    </xdr:to>
    <xdr:sp macro="" textlink="">
      <xdr:nvSpPr>
        <xdr:cNvPr id="20" name="Text Box 2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067675" y="5781675"/>
          <a:ext cx="3543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13</xdr:col>
      <xdr:colOff>1050924</xdr:colOff>
      <xdr:row>26</xdr:row>
      <xdr:rowOff>156634</xdr:rowOff>
    </xdr:from>
    <xdr:to>
      <xdr:col>15</xdr:col>
      <xdr:colOff>1604433</xdr:colOff>
      <xdr:row>29</xdr:row>
      <xdr:rowOff>127000</xdr:rowOff>
    </xdr:to>
    <xdr:sp macro="" textlink="">
      <xdr:nvSpPr>
        <xdr:cNvPr id="21" name="Text Box 2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1930591" y="5278967"/>
          <a:ext cx="2589742" cy="541866"/>
        </a:xfrm>
        <a:prstGeom prst="rect">
          <a:avLst/>
        </a:prstGeom>
        <a:solidFill>
          <a:srgbClr val="339933"/>
        </a:solidFill>
        <a:ln>
          <a:noFill/>
        </a:ln>
      </xdr:spPr>
      <xdr:txBody>
        <a:bodyPr/>
        <a:lstStyle/>
        <a:p>
          <a:r>
            <a:rPr lang="en-GB" b="1"/>
            <a:t>Minimum entry point for a PDRA with PhD</a:t>
          </a:r>
          <a:r>
            <a:rPr lang="en-GB" b="1" baseline="0"/>
            <a:t> and eligible increment points</a:t>
          </a:r>
          <a:r>
            <a:rPr lang="en-GB" b="1"/>
            <a:t> </a:t>
          </a:r>
        </a:p>
      </xdr:txBody>
    </xdr:sp>
    <xdr:clientData/>
  </xdr:twoCellAnchor>
  <xdr:twoCellAnchor editAs="oneCell">
    <xdr:from>
      <xdr:col>13</xdr:col>
      <xdr:colOff>152400</xdr:colOff>
      <xdr:row>30</xdr:row>
      <xdr:rowOff>9525</xdr:rowOff>
    </xdr:from>
    <xdr:to>
      <xdr:col>13</xdr:col>
      <xdr:colOff>1729316</xdr:colOff>
      <xdr:row>32</xdr:row>
      <xdr:rowOff>104775</xdr:rowOff>
    </xdr:to>
    <xdr:sp macro="" textlink="">
      <xdr:nvSpPr>
        <xdr:cNvPr id="22" name="Text Box 2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143875" y="5791200"/>
          <a:ext cx="1581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22227</xdr:colOff>
      <xdr:row>18</xdr:row>
      <xdr:rowOff>155574</xdr:rowOff>
    </xdr:from>
    <xdr:to>
      <xdr:col>15</xdr:col>
      <xdr:colOff>732367</xdr:colOff>
      <xdr:row>19</xdr:row>
      <xdr:rowOff>190500</xdr:rowOff>
    </xdr:to>
    <xdr:sp macro="" textlink="">
      <xdr:nvSpPr>
        <xdr:cNvPr id="23" name="AutoShape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13433427" y="3652307"/>
          <a:ext cx="710140" cy="221193"/>
        </a:xfrm>
        <a:prstGeom prst="leftArrow">
          <a:avLst>
            <a:gd name="adj1" fmla="val 50000"/>
            <a:gd name="adj2" fmla="val 13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723901</xdr:colOff>
      <xdr:row>18</xdr:row>
      <xdr:rowOff>76199</xdr:rowOff>
    </xdr:from>
    <xdr:to>
      <xdr:col>17</xdr:col>
      <xdr:colOff>332317</xdr:colOff>
      <xdr:row>20</xdr:row>
      <xdr:rowOff>127000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3940368" y="3572932"/>
          <a:ext cx="2021416" cy="431801"/>
        </a:xfrm>
        <a:prstGeom prst="rect">
          <a:avLst/>
        </a:prstGeom>
        <a:solidFill>
          <a:srgbClr val="FFC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Grade 5 SP 37 minimum entry point for Lecturers</a:t>
          </a:r>
        </a:p>
      </xdr:txBody>
    </xdr:sp>
    <xdr:clientData/>
  </xdr:twoCellAnchor>
  <xdr:twoCellAnchor>
    <xdr:from>
      <xdr:col>15</xdr:col>
      <xdr:colOff>269875</xdr:colOff>
      <xdr:row>44</xdr:row>
      <xdr:rowOff>92074</xdr:rowOff>
    </xdr:from>
    <xdr:to>
      <xdr:col>17</xdr:col>
      <xdr:colOff>577850</xdr:colOff>
      <xdr:row>48</xdr:row>
      <xdr:rowOff>114299</xdr:rowOff>
    </xdr:to>
    <xdr:sp macro="" textlink="">
      <xdr:nvSpPr>
        <xdr:cNvPr id="25" name="Text Box 4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1566525" y="8404224"/>
          <a:ext cx="2028825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progression through contribution points are not automatic, and are based on additional performance/output (i.e. individual contribution)</a:t>
          </a:r>
        </a:p>
      </xdr:txBody>
    </xdr:sp>
    <xdr:clientData/>
  </xdr:twoCellAnchor>
  <xdr:twoCellAnchor editAs="oneCell">
    <xdr:from>
      <xdr:col>15</xdr:col>
      <xdr:colOff>285750</xdr:colOff>
      <xdr:row>48</xdr:row>
      <xdr:rowOff>152400</xdr:rowOff>
    </xdr:from>
    <xdr:to>
      <xdr:col>17</xdr:col>
      <xdr:colOff>1503892</xdr:colOff>
      <xdr:row>52</xdr:row>
      <xdr:rowOff>85724</xdr:rowOff>
    </xdr:to>
    <xdr:sp macro="" textlink="">
      <xdr:nvSpPr>
        <xdr:cNvPr id="26" name="Text Box 4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896475" y="9401175"/>
          <a:ext cx="3543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333375</xdr:colOff>
      <xdr:row>49</xdr:row>
      <xdr:rowOff>38100</xdr:rowOff>
    </xdr:from>
    <xdr:to>
      <xdr:col>17</xdr:col>
      <xdr:colOff>1465792</xdr:colOff>
      <xdr:row>52</xdr:row>
      <xdr:rowOff>152400</xdr:rowOff>
    </xdr:to>
    <xdr:sp macro="" textlink="">
      <xdr:nvSpPr>
        <xdr:cNvPr id="27" name="Text Box 4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944100" y="9477375"/>
          <a:ext cx="34575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266700</xdr:colOff>
      <xdr:row>49</xdr:row>
      <xdr:rowOff>66675</xdr:rowOff>
    </xdr:from>
    <xdr:to>
      <xdr:col>17</xdr:col>
      <xdr:colOff>577850</xdr:colOff>
      <xdr:row>52</xdr:row>
      <xdr:rowOff>171450</xdr:rowOff>
    </xdr:to>
    <xdr:sp macro="" textlink="">
      <xdr:nvSpPr>
        <xdr:cNvPr id="29" name="Text Box 4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1563350" y="9312275"/>
          <a:ext cx="2032000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9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indent="0" algn="ctr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automatic annual increments still apply - up to and including the contribution threshold</a:t>
          </a:r>
        </a:p>
        <a:p>
          <a:pPr marL="0" indent="0" algn="ctr" rtl="0">
            <a:lnSpc>
              <a:spcPts val="9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(the top of auto increment zone)</a:t>
          </a:r>
        </a:p>
      </xdr:txBody>
    </xdr:sp>
    <xdr:clientData/>
  </xdr:twoCellAnchor>
  <xdr:twoCellAnchor>
    <xdr:from>
      <xdr:col>15</xdr:col>
      <xdr:colOff>19050</xdr:colOff>
      <xdr:row>45</xdr:row>
      <xdr:rowOff>66675</xdr:rowOff>
    </xdr:from>
    <xdr:to>
      <xdr:col>15</xdr:col>
      <xdr:colOff>238125</xdr:colOff>
      <xdr:row>47</xdr:row>
      <xdr:rowOff>142875</xdr:rowOff>
    </xdr:to>
    <xdr:sp macro="" textlink="">
      <xdr:nvSpPr>
        <xdr:cNvPr id="30" name="AutoShape 4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9629775" y="8743950"/>
          <a:ext cx="219075" cy="457200"/>
        </a:xfrm>
        <a:prstGeom prst="rightBrace">
          <a:avLst>
            <a:gd name="adj1" fmla="val 15217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28575</xdr:colOff>
      <xdr:row>48</xdr:row>
      <xdr:rowOff>76200</xdr:rowOff>
    </xdr:from>
    <xdr:to>
      <xdr:col>15</xdr:col>
      <xdr:colOff>247650</xdr:colOff>
      <xdr:row>52</xdr:row>
      <xdr:rowOff>133350</xdr:rowOff>
    </xdr:to>
    <xdr:sp macro="" textlink="">
      <xdr:nvSpPr>
        <xdr:cNvPr id="31" name="AutoShape 4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9639300" y="9324975"/>
          <a:ext cx="219075" cy="819150"/>
        </a:xfrm>
        <a:prstGeom prst="rightBrace">
          <a:avLst>
            <a:gd name="adj1" fmla="val 26812"/>
            <a:gd name="adj2" fmla="val 50000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9</xdr:col>
      <xdr:colOff>457200</xdr:colOff>
      <xdr:row>49</xdr:row>
      <xdr:rowOff>152400</xdr:rowOff>
    </xdr:from>
    <xdr:to>
      <xdr:col>9</xdr:col>
      <xdr:colOff>533400</xdr:colOff>
      <xdr:row>50</xdr:row>
      <xdr:rowOff>161926</xdr:rowOff>
    </xdr:to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276850" y="959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438150</xdr:colOff>
      <xdr:row>50</xdr:row>
      <xdr:rowOff>104775</xdr:rowOff>
    </xdr:from>
    <xdr:to>
      <xdr:col>9</xdr:col>
      <xdr:colOff>514350</xdr:colOff>
      <xdr:row>51</xdr:row>
      <xdr:rowOff>114299</xdr:rowOff>
    </xdr:to>
    <xdr:sp macro="" textlink="">
      <xdr:nvSpPr>
        <xdr:cNvPr id="35" name="Text Box 5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257800" y="9734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49</xdr:row>
      <xdr:rowOff>142875</xdr:rowOff>
    </xdr:from>
    <xdr:to>
      <xdr:col>9</xdr:col>
      <xdr:colOff>447675</xdr:colOff>
      <xdr:row>50</xdr:row>
      <xdr:rowOff>152401</xdr:rowOff>
    </xdr:to>
    <xdr:sp macro="" textlink="">
      <xdr:nvSpPr>
        <xdr:cNvPr id="36" name="Text Box 5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191125" y="958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49</xdr:row>
      <xdr:rowOff>142875</xdr:rowOff>
    </xdr:from>
    <xdr:to>
      <xdr:col>9</xdr:col>
      <xdr:colOff>447675</xdr:colOff>
      <xdr:row>50</xdr:row>
      <xdr:rowOff>152401</xdr:rowOff>
    </xdr:to>
    <xdr:sp macro="" textlink="">
      <xdr:nvSpPr>
        <xdr:cNvPr id="37" name="Text Box 6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5191125" y="958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342900</xdr:colOff>
      <xdr:row>49</xdr:row>
      <xdr:rowOff>47625</xdr:rowOff>
    </xdr:from>
    <xdr:to>
      <xdr:col>9</xdr:col>
      <xdr:colOff>419100</xdr:colOff>
      <xdr:row>50</xdr:row>
      <xdr:rowOff>57151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5162550" y="9486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428625</xdr:colOff>
      <xdr:row>47</xdr:row>
      <xdr:rowOff>76201</xdr:rowOff>
    </xdr:from>
    <xdr:to>
      <xdr:col>9</xdr:col>
      <xdr:colOff>1419225</xdr:colOff>
      <xdr:row>49</xdr:row>
      <xdr:rowOff>95251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562725" y="8953501"/>
          <a:ext cx="990600" cy="38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contribution</a:t>
          </a:r>
        </a:p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threshold</a:t>
          </a:r>
        </a:p>
      </xdr:txBody>
    </xdr:sp>
    <xdr:clientData/>
  </xdr:twoCellAnchor>
  <xdr:twoCellAnchor>
    <xdr:from>
      <xdr:col>9</xdr:col>
      <xdr:colOff>1419225</xdr:colOff>
      <xdr:row>48</xdr:row>
      <xdr:rowOff>82550</xdr:rowOff>
    </xdr:from>
    <xdr:to>
      <xdr:col>11</xdr:col>
      <xdr:colOff>12700</xdr:colOff>
      <xdr:row>48</xdr:row>
      <xdr:rowOff>85726</xdr:rowOff>
    </xdr:to>
    <xdr:cxnSp macro="">
      <xdr:nvCxnSpPr>
        <xdr:cNvPr id="41" name="AutoShape 6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>
          <a:cxnSpLocks noChangeShapeType="1"/>
          <a:stCxn id="40" idx="3"/>
        </xdr:cNvCxnSpPr>
      </xdr:nvCxnSpPr>
      <xdr:spPr bwMode="auto">
        <a:xfrm flipV="1">
          <a:off x="7553325" y="9144000"/>
          <a:ext cx="314325" cy="3176"/>
        </a:xfrm>
        <a:prstGeom prst="straightConnector1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588433</xdr:colOff>
      <xdr:row>32</xdr:row>
      <xdr:rowOff>27516</xdr:rowOff>
    </xdr:from>
    <xdr:to>
      <xdr:col>11</xdr:col>
      <xdr:colOff>1007533</xdr:colOff>
      <xdr:row>34</xdr:row>
      <xdr:rowOff>128058</xdr:rowOff>
    </xdr:to>
    <xdr:sp macro="" textlink="">
      <xdr:nvSpPr>
        <xdr:cNvPr id="42" name="AutoShape 7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9698566" y="6148916"/>
          <a:ext cx="419100" cy="473075"/>
        </a:xfrm>
        <a:prstGeom prst="upArrow">
          <a:avLst>
            <a:gd name="adj1" fmla="val 50000"/>
            <a:gd name="adj2" fmla="val 2556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11</xdr:col>
      <xdr:colOff>1066800</xdr:colOff>
      <xdr:row>42</xdr:row>
      <xdr:rowOff>114300</xdr:rowOff>
    </xdr:from>
    <xdr:to>
      <xdr:col>11</xdr:col>
      <xdr:colOff>1738842</xdr:colOff>
      <xdr:row>43</xdr:row>
      <xdr:rowOff>123824</xdr:rowOff>
    </xdr:to>
    <xdr:sp macro="" textlink="">
      <xdr:nvSpPr>
        <xdr:cNvPr id="43" name="Text Box 7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553325" y="8201025"/>
          <a:ext cx="6381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42</xdr:row>
      <xdr:rowOff>85725</xdr:rowOff>
    </xdr:from>
    <xdr:to>
      <xdr:col>13</xdr:col>
      <xdr:colOff>76200</xdr:colOff>
      <xdr:row>43</xdr:row>
      <xdr:rowOff>95249</xdr:rowOff>
    </xdr:to>
    <xdr:sp macro="" textlink="">
      <xdr:nvSpPr>
        <xdr:cNvPr id="44" name="Text Box 7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991475" y="8172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800100</xdr:colOff>
      <xdr:row>42</xdr:row>
      <xdr:rowOff>57150</xdr:rowOff>
    </xdr:from>
    <xdr:to>
      <xdr:col>13</xdr:col>
      <xdr:colOff>1242483</xdr:colOff>
      <xdr:row>43</xdr:row>
      <xdr:rowOff>85724</xdr:rowOff>
    </xdr:to>
    <xdr:sp macro="" textlink="">
      <xdr:nvSpPr>
        <xdr:cNvPr id="45" name="Text Box 7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286625" y="8143875"/>
          <a:ext cx="2552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971550</xdr:colOff>
      <xdr:row>42</xdr:row>
      <xdr:rowOff>104775</xdr:rowOff>
    </xdr:from>
    <xdr:to>
      <xdr:col>11</xdr:col>
      <xdr:colOff>1738842</xdr:colOff>
      <xdr:row>43</xdr:row>
      <xdr:rowOff>114299</xdr:rowOff>
    </xdr:to>
    <xdr:sp macro="" textlink="">
      <xdr:nvSpPr>
        <xdr:cNvPr id="46" name="Text Box 7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458075" y="8191500"/>
          <a:ext cx="7334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27</xdr:row>
      <xdr:rowOff>0</xdr:rowOff>
    </xdr:from>
    <xdr:to>
      <xdr:col>13</xdr:col>
      <xdr:colOff>1058333</xdr:colOff>
      <xdr:row>28</xdr:row>
      <xdr:rowOff>63500</xdr:rowOff>
    </xdr:to>
    <xdr:sp macro="" textlink="">
      <xdr:nvSpPr>
        <xdr:cNvPr id="11" name="AutoShape 31">
          <a:extLst>
            <a:ext uri="{FF2B5EF4-FFF2-40B4-BE49-F238E27FC236}">
              <a16:creationId xmlns:a16="http://schemas.microsoft.com/office/drawing/2014/main" id="{0FB0AFDE-F662-4DFA-95F5-636A5377659C}"/>
            </a:ext>
          </a:extLst>
        </xdr:cNvPr>
        <xdr:cNvSpPr>
          <a:spLocks noChangeArrowheads="1"/>
        </xdr:cNvSpPr>
      </xdr:nvSpPr>
      <xdr:spPr bwMode="auto">
        <a:xfrm>
          <a:off x="10879667" y="5312833"/>
          <a:ext cx="1058333" cy="254000"/>
        </a:xfrm>
        <a:prstGeom prst="leftArrow">
          <a:avLst>
            <a:gd name="adj1" fmla="val 50000"/>
            <a:gd name="adj2" fmla="val 13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56"/>
  <sheetViews>
    <sheetView tabSelected="1" topLeftCell="G1" zoomScale="90" zoomScaleNormal="90" workbookViewId="0">
      <selection activeCell="B1" sqref="B1"/>
    </sheetView>
  </sheetViews>
  <sheetFormatPr defaultRowHeight="14.5" x14ac:dyDescent="0.35"/>
  <cols>
    <col min="1" max="1" width="4.36328125" hidden="1" customWidth="1"/>
    <col min="2" max="2" width="8.54296875" style="1" customWidth="1"/>
    <col min="3" max="3" width="8.54296875" style="29" customWidth="1"/>
    <col min="4" max="4" width="11" style="29" customWidth="1"/>
    <col min="5" max="5" width="8.54296875" style="29" customWidth="1"/>
    <col min="6" max="6" width="25.81640625" customWidth="1"/>
    <col min="7" max="7" width="5.54296875" customWidth="1"/>
    <col min="8" max="8" width="25.81640625" customWidth="1"/>
    <col min="9" max="9" width="5.08984375" customWidth="1"/>
    <col min="10" max="10" width="25.81640625" customWidth="1"/>
    <col min="11" max="11" width="6.36328125" customWidth="1"/>
    <col min="12" max="12" width="25.81640625" customWidth="1"/>
    <col min="13" max="13" width="5.54296875" customWidth="1"/>
    <col min="14" max="14" width="25.81640625" customWidth="1"/>
    <col min="15" max="15" width="4.6328125" customWidth="1"/>
    <col min="16" max="16" width="25.81640625" customWidth="1"/>
    <col min="17" max="17" width="9.36328125" customWidth="1"/>
    <col min="18" max="18" width="25.81640625" customWidth="1"/>
    <col min="19" max="19" width="5.54296875" customWidth="1"/>
    <col min="20" max="20" width="9.08984375" customWidth="1"/>
    <col min="21" max="21" width="8.984375E-2" customWidth="1"/>
    <col min="22" max="23" width="9.08984375" customWidth="1"/>
    <col min="254" max="254" width="0" hidden="1" customWidth="1"/>
    <col min="255" max="255" width="8" customWidth="1"/>
    <col min="256" max="256" width="0" hidden="1" customWidth="1"/>
    <col min="257" max="257" width="10.54296875" customWidth="1"/>
    <col min="258" max="258" width="0" hidden="1" customWidth="1"/>
    <col min="259" max="259" width="10.453125" customWidth="1"/>
    <col min="260" max="260" width="25" customWidth="1"/>
    <col min="261" max="261" width="23.6328125" customWidth="1"/>
    <col min="262" max="262" width="25" customWidth="1"/>
    <col min="263" max="263" width="24.453125" customWidth="1"/>
    <col min="264" max="264" width="24.36328125" customWidth="1"/>
    <col min="265" max="265" width="24.08984375" customWidth="1"/>
    <col min="266" max="266" width="30.36328125" customWidth="1"/>
    <col min="510" max="510" width="0" hidden="1" customWidth="1"/>
    <col min="511" max="511" width="8" customWidth="1"/>
    <col min="512" max="512" width="0" hidden="1" customWidth="1"/>
    <col min="513" max="513" width="10.54296875" customWidth="1"/>
    <col min="514" max="514" width="0" hidden="1" customWidth="1"/>
    <col min="515" max="515" width="10.453125" customWidth="1"/>
    <col min="516" max="516" width="25" customWidth="1"/>
    <col min="517" max="517" width="23.6328125" customWidth="1"/>
    <col min="518" max="518" width="25" customWidth="1"/>
    <col min="519" max="519" width="24.453125" customWidth="1"/>
    <col min="520" max="520" width="24.36328125" customWidth="1"/>
    <col min="521" max="521" width="24.08984375" customWidth="1"/>
    <col min="522" max="522" width="30.36328125" customWidth="1"/>
    <col min="766" max="766" width="0" hidden="1" customWidth="1"/>
    <col min="767" max="767" width="8" customWidth="1"/>
    <col min="768" max="768" width="0" hidden="1" customWidth="1"/>
    <col min="769" max="769" width="10.54296875" customWidth="1"/>
    <col min="770" max="770" width="0" hidden="1" customWidth="1"/>
    <col min="771" max="771" width="10.453125" customWidth="1"/>
    <col min="772" max="772" width="25" customWidth="1"/>
    <col min="773" max="773" width="23.6328125" customWidth="1"/>
    <col min="774" max="774" width="25" customWidth="1"/>
    <col min="775" max="775" width="24.453125" customWidth="1"/>
    <col min="776" max="776" width="24.36328125" customWidth="1"/>
    <col min="777" max="777" width="24.08984375" customWidth="1"/>
    <col min="778" max="778" width="30.36328125" customWidth="1"/>
    <col min="1022" max="1022" width="0" hidden="1" customWidth="1"/>
    <col min="1023" max="1023" width="8" customWidth="1"/>
    <col min="1024" max="1024" width="0" hidden="1" customWidth="1"/>
    <col min="1025" max="1025" width="10.54296875" customWidth="1"/>
    <col min="1026" max="1026" width="0" hidden="1" customWidth="1"/>
    <col min="1027" max="1027" width="10.453125" customWidth="1"/>
    <col min="1028" max="1028" width="25" customWidth="1"/>
    <col min="1029" max="1029" width="23.6328125" customWidth="1"/>
    <col min="1030" max="1030" width="25" customWidth="1"/>
    <col min="1031" max="1031" width="24.453125" customWidth="1"/>
    <col min="1032" max="1032" width="24.36328125" customWidth="1"/>
    <col min="1033" max="1033" width="24.08984375" customWidth="1"/>
    <col min="1034" max="1034" width="30.36328125" customWidth="1"/>
    <col min="1278" max="1278" width="0" hidden="1" customWidth="1"/>
    <col min="1279" max="1279" width="8" customWidth="1"/>
    <col min="1280" max="1280" width="0" hidden="1" customWidth="1"/>
    <col min="1281" max="1281" width="10.54296875" customWidth="1"/>
    <col min="1282" max="1282" width="0" hidden="1" customWidth="1"/>
    <col min="1283" max="1283" width="10.453125" customWidth="1"/>
    <col min="1284" max="1284" width="25" customWidth="1"/>
    <col min="1285" max="1285" width="23.6328125" customWidth="1"/>
    <col min="1286" max="1286" width="25" customWidth="1"/>
    <col min="1287" max="1287" width="24.453125" customWidth="1"/>
    <col min="1288" max="1288" width="24.36328125" customWidth="1"/>
    <col min="1289" max="1289" width="24.08984375" customWidth="1"/>
    <col min="1290" max="1290" width="30.36328125" customWidth="1"/>
    <col min="1534" max="1534" width="0" hidden="1" customWidth="1"/>
    <col min="1535" max="1535" width="8" customWidth="1"/>
    <col min="1536" max="1536" width="0" hidden="1" customWidth="1"/>
    <col min="1537" max="1537" width="10.54296875" customWidth="1"/>
    <col min="1538" max="1538" width="0" hidden="1" customWidth="1"/>
    <col min="1539" max="1539" width="10.453125" customWidth="1"/>
    <col min="1540" max="1540" width="25" customWidth="1"/>
    <col min="1541" max="1541" width="23.6328125" customWidth="1"/>
    <col min="1542" max="1542" width="25" customWidth="1"/>
    <col min="1543" max="1543" width="24.453125" customWidth="1"/>
    <col min="1544" max="1544" width="24.36328125" customWidth="1"/>
    <col min="1545" max="1545" width="24.08984375" customWidth="1"/>
    <col min="1546" max="1546" width="30.36328125" customWidth="1"/>
    <col min="1790" max="1790" width="0" hidden="1" customWidth="1"/>
    <col min="1791" max="1791" width="8" customWidth="1"/>
    <col min="1792" max="1792" width="0" hidden="1" customWidth="1"/>
    <col min="1793" max="1793" width="10.54296875" customWidth="1"/>
    <col min="1794" max="1794" width="0" hidden="1" customWidth="1"/>
    <col min="1795" max="1795" width="10.453125" customWidth="1"/>
    <col min="1796" max="1796" width="25" customWidth="1"/>
    <col min="1797" max="1797" width="23.6328125" customWidth="1"/>
    <col min="1798" max="1798" width="25" customWidth="1"/>
    <col min="1799" max="1799" width="24.453125" customWidth="1"/>
    <col min="1800" max="1800" width="24.36328125" customWidth="1"/>
    <col min="1801" max="1801" width="24.08984375" customWidth="1"/>
    <col min="1802" max="1802" width="30.36328125" customWidth="1"/>
    <col min="2046" max="2046" width="0" hidden="1" customWidth="1"/>
    <col min="2047" max="2047" width="8" customWidth="1"/>
    <col min="2048" max="2048" width="0" hidden="1" customWidth="1"/>
    <col min="2049" max="2049" width="10.54296875" customWidth="1"/>
    <col min="2050" max="2050" width="0" hidden="1" customWidth="1"/>
    <col min="2051" max="2051" width="10.453125" customWidth="1"/>
    <col min="2052" max="2052" width="25" customWidth="1"/>
    <col min="2053" max="2053" width="23.6328125" customWidth="1"/>
    <col min="2054" max="2054" width="25" customWidth="1"/>
    <col min="2055" max="2055" width="24.453125" customWidth="1"/>
    <col min="2056" max="2056" width="24.36328125" customWidth="1"/>
    <col min="2057" max="2057" width="24.08984375" customWidth="1"/>
    <col min="2058" max="2058" width="30.36328125" customWidth="1"/>
    <col min="2302" max="2302" width="0" hidden="1" customWidth="1"/>
    <col min="2303" max="2303" width="8" customWidth="1"/>
    <col min="2304" max="2304" width="0" hidden="1" customWidth="1"/>
    <col min="2305" max="2305" width="10.54296875" customWidth="1"/>
    <col min="2306" max="2306" width="0" hidden="1" customWidth="1"/>
    <col min="2307" max="2307" width="10.453125" customWidth="1"/>
    <col min="2308" max="2308" width="25" customWidth="1"/>
    <col min="2309" max="2309" width="23.6328125" customWidth="1"/>
    <col min="2310" max="2310" width="25" customWidth="1"/>
    <col min="2311" max="2311" width="24.453125" customWidth="1"/>
    <col min="2312" max="2312" width="24.36328125" customWidth="1"/>
    <col min="2313" max="2313" width="24.08984375" customWidth="1"/>
    <col min="2314" max="2314" width="30.36328125" customWidth="1"/>
    <col min="2558" max="2558" width="0" hidden="1" customWidth="1"/>
    <col min="2559" max="2559" width="8" customWidth="1"/>
    <col min="2560" max="2560" width="0" hidden="1" customWidth="1"/>
    <col min="2561" max="2561" width="10.54296875" customWidth="1"/>
    <col min="2562" max="2562" width="0" hidden="1" customWidth="1"/>
    <col min="2563" max="2563" width="10.453125" customWidth="1"/>
    <col min="2564" max="2564" width="25" customWidth="1"/>
    <col min="2565" max="2565" width="23.6328125" customWidth="1"/>
    <col min="2566" max="2566" width="25" customWidth="1"/>
    <col min="2567" max="2567" width="24.453125" customWidth="1"/>
    <col min="2568" max="2568" width="24.36328125" customWidth="1"/>
    <col min="2569" max="2569" width="24.08984375" customWidth="1"/>
    <col min="2570" max="2570" width="30.36328125" customWidth="1"/>
    <col min="2814" max="2814" width="0" hidden="1" customWidth="1"/>
    <col min="2815" max="2815" width="8" customWidth="1"/>
    <col min="2816" max="2816" width="0" hidden="1" customWidth="1"/>
    <col min="2817" max="2817" width="10.54296875" customWidth="1"/>
    <col min="2818" max="2818" width="0" hidden="1" customWidth="1"/>
    <col min="2819" max="2819" width="10.453125" customWidth="1"/>
    <col min="2820" max="2820" width="25" customWidth="1"/>
    <col min="2821" max="2821" width="23.6328125" customWidth="1"/>
    <col min="2822" max="2822" width="25" customWidth="1"/>
    <col min="2823" max="2823" width="24.453125" customWidth="1"/>
    <col min="2824" max="2824" width="24.36328125" customWidth="1"/>
    <col min="2825" max="2825" width="24.08984375" customWidth="1"/>
    <col min="2826" max="2826" width="30.36328125" customWidth="1"/>
    <col min="3070" max="3070" width="0" hidden="1" customWidth="1"/>
    <col min="3071" max="3071" width="8" customWidth="1"/>
    <col min="3072" max="3072" width="0" hidden="1" customWidth="1"/>
    <col min="3073" max="3073" width="10.54296875" customWidth="1"/>
    <col min="3074" max="3074" width="0" hidden="1" customWidth="1"/>
    <col min="3075" max="3075" width="10.453125" customWidth="1"/>
    <col min="3076" max="3076" width="25" customWidth="1"/>
    <col min="3077" max="3077" width="23.6328125" customWidth="1"/>
    <col min="3078" max="3078" width="25" customWidth="1"/>
    <col min="3079" max="3079" width="24.453125" customWidth="1"/>
    <col min="3080" max="3080" width="24.36328125" customWidth="1"/>
    <col min="3081" max="3081" width="24.08984375" customWidth="1"/>
    <col min="3082" max="3082" width="30.36328125" customWidth="1"/>
    <col min="3326" max="3326" width="0" hidden="1" customWidth="1"/>
    <col min="3327" max="3327" width="8" customWidth="1"/>
    <col min="3328" max="3328" width="0" hidden="1" customWidth="1"/>
    <col min="3329" max="3329" width="10.54296875" customWidth="1"/>
    <col min="3330" max="3330" width="0" hidden="1" customWidth="1"/>
    <col min="3331" max="3331" width="10.453125" customWidth="1"/>
    <col min="3332" max="3332" width="25" customWidth="1"/>
    <col min="3333" max="3333" width="23.6328125" customWidth="1"/>
    <col min="3334" max="3334" width="25" customWidth="1"/>
    <col min="3335" max="3335" width="24.453125" customWidth="1"/>
    <col min="3336" max="3336" width="24.36328125" customWidth="1"/>
    <col min="3337" max="3337" width="24.08984375" customWidth="1"/>
    <col min="3338" max="3338" width="30.36328125" customWidth="1"/>
    <col min="3582" max="3582" width="0" hidden="1" customWidth="1"/>
    <col min="3583" max="3583" width="8" customWidth="1"/>
    <col min="3584" max="3584" width="0" hidden="1" customWidth="1"/>
    <col min="3585" max="3585" width="10.54296875" customWidth="1"/>
    <col min="3586" max="3586" width="0" hidden="1" customWidth="1"/>
    <col min="3587" max="3587" width="10.453125" customWidth="1"/>
    <col min="3588" max="3588" width="25" customWidth="1"/>
    <col min="3589" max="3589" width="23.6328125" customWidth="1"/>
    <col min="3590" max="3590" width="25" customWidth="1"/>
    <col min="3591" max="3591" width="24.453125" customWidth="1"/>
    <col min="3592" max="3592" width="24.36328125" customWidth="1"/>
    <col min="3593" max="3593" width="24.08984375" customWidth="1"/>
    <col min="3594" max="3594" width="30.36328125" customWidth="1"/>
    <col min="3838" max="3838" width="0" hidden="1" customWidth="1"/>
    <col min="3839" max="3839" width="8" customWidth="1"/>
    <col min="3840" max="3840" width="0" hidden="1" customWidth="1"/>
    <col min="3841" max="3841" width="10.54296875" customWidth="1"/>
    <col min="3842" max="3842" width="0" hidden="1" customWidth="1"/>
    <col min="3843" max="3843" width="10.453125" customWidth="1"/>
    <col min="3844" max="3844" width="25" customWidth="1"/>
    <col min="3845" max="3845" width="23.6328125" customWidth="1"/>
    <col min="3846" max="3846" width="25" customWidth="1"/>
    <col min="3847" max="3847" width="24.453125" customWidth="1"/>
    <col min="3848" max="3848" width="24.36328125" customWidth="1"/>
    <col min="3849" max="3849" width="24.08984375" customWidth="1"/>
    <col min="3850" max="3850" width="30.36328125" customWidth="1"/>
    <col min="4094" max="4094" width="0" hidden="1" customWidth="1"/>
    <col min="4095" max="4095" width="8" customWidth="1"/>
    <col min="4096" max="4096" width="0" hidden="1" customWidth="1"/>
    <col min="4097" max="4097" width="10.54296875" customWidth="1"/>
    <col min="4098" max="4098" width="0" hidden="1" customWidth="1"/>
    <col min="4099" max="4099" width="10.453125" customWidth="1"/>
    <col min="4100" max="4100" width="25" customWidth="1"/>
    <col min="4101" max="4101" width="23.6328125" customWidth="1"/>
    <col min="4102" max="4102" width="25" customWidth="1"/>
    <col min="4103" max="4103" width="24.453125" customWidth="1"/>
    <col min="4104" max="4104" width="24.36328125" customWidth="1"/>
    <col min="4105" max="4105" width="24.08984375" customWidth="1"/>
    <col min="4106" max="4106" width="30.36328125" customWidth="1"/>
    <col min="4350" max="4350" width="0" hidden="1" customWidth="1"/>
    <col min="4351" max="4351" width="8" customWidth="1"/>
    <col min="4352" max="4352" width="0" hidden="1" customWidth="1"/>
    <col min="4353" max="4353" width="10.54296875" customWidth="1"/>
    <col min="4354" max="4354" width="0" hidden="1" customWidth="1"/>
    <col min="4355" max="4355" width="10.453125" customWidth="1"/>
    <col min="4356" max="4356" width="25" customWidth="1"/>
    <col min="4357" max="4357" width="23.6328125" customWidth="1"/>
    <col min="4358" max="4358" width="25" customWidth="1"/>
    <col min="4359" max="4359" width="24.453125" customWidth="1"/>
    <col min="4360" max="4360" width="24.36328125" customWidth="1"/>
    <col min="4361" max="4361" width="24.08984375" customWidth="1"/>
    <col min="4362" max="4362" width="30.36328125" customWidth="1"/>
    <col min="4606" max="4606" width="0" hidden="1" customWidth="1"/>
    <col min="4607" max="4607" width="8" customWidth="1"/>
    <col min="4608" max="4608" width="0" hidden="1" customWidth="1"/>
    <col min="4609" max="4609" width="10.54296875" customWidth="1"/>
    <col min="4610" max="4610" width="0" hidden="1" customWidth="1"/>
    <col min="4611" max="4611" width="10.453125" customWidth="1"/>
    <col min="4612" max="4612" width="25" customWidth="1"/>
    <col min="4613" max="4613" width="23.6328125" customWidth="1"/>
    <col min="4614" max="4614" width="25" customWidth="1"/>
    <col min="4615" max="4615" width="24.453125" customWidth="1"/>
    <col min="4616" max="4616" width="24.36328125" customWidth="1"/>
    <col min="4617" max="4617" width="24.08984375" customWidth="1"/>
    <col min="4618" max="4618" width="30.36328125" customWidth="1"/>
    <col min="4862" max="4862" width="0" hidden="1" customWidth="1"/>
    <col min="4863" max="4863" width="8" customWidth="1"/>
    <col min="4864" max="4864" width="0" hidden="1" customWidth="1"/>
    <col min="4865" max="4865" width="10.54296875" customWidth="1"/>
    <col min="4866" max="4866" width="0" hidden="1" customWidth="1"/>
    <col min="4867" max="4867" width="10.453125" customWidth="1"/>
    <col min="4868" max="4868" width="25" customWidth="1"/>
    <col min="4869" max="4869" width="23.6328125" customWidth="1"/>
    <col min="4870" max="4870" width="25" customWidth="1"/>
    <col min="4871" max="4871" width="24.453125" customWidth="1"/>
    <col min="4872" max="4872" width="24.36328125" customWidth="1"/>
    <col min="4873" max="4873" width="24.08984375" customWidth="1"/>
    <col min="4874" max="4874" width="30.36328125" customWidth="1"/>
    <col min="5118" max="5118" width="0" hidden="1" customWidth="1"/>
    <col min="5119" max="5119" width="8" customWidth="1"/>
    <col min="5120" max="5120" width="0" hidden="1" customWidth="1"/>
    <col min="5121" max="5121" width="10.54296875" customWidth="1"/>
    <col min="5122" max="5122" width="0" hidden="1" customWidth="1"/>
    <col min="5123" max="5123" width="10.453125" customWidth="1"/>
    <col min="5124" max="5124" width="25" customWidth="1"/>
    <col min="5125" max="5125" width="23.6328125" customWidth="1"/>
    <col min="5126" max="5126" width="25" customWidth="1"/>
    <col min="5127" max="5127" width="24.453125" customWidth="1"/>
    <col min="5128" max="5128" width="24.36328125" customWidth="1"/>
    <col min="5129" max="5129" width="24.08984375" customWidth="1"/>
    <col min="5130" max="5130" width="30.36328125" customWidth="1"/>
    <col min="5374" max="5374" width="0" hidden="1" customWidth="1"/>
    <col min="5375" max="5375" width="8" customWidth="1"/>
    <col min="5376" max="5376" width="0" hidden="1" customWidth="1"/>
    <col min="5377" max="5377" width="10.54296875" customWidth="1"/>
    <col min="5378" max="5378" width="0" hidden="1" customWidth="1"/>
    <col min="5379" max="5379" width="10.453125" customWidth="1"/>
    <col min="5380" max="5380" width="25" customWidth="1"/>
    <col min="5381" max="5381" width="23.6328125" customWidth="1"/>
    <col min="5382" max="5382" width="25" customWidth="1"/>
    <col min="5383" max="5383" width="24.453125" customWidth="1"/>
    <col min="5384" max="5384" width="24.36328125" customWidth="1"/>
    <col min="5385" max="5385" width="24.08984375" customWidth="1"/>
    <col min="5386" max="5386" width="30.36328125" customWidth="1"/>
    <col min="5630" max="5630" width="0" hidden="1" customWidth="1"/>
    <col min="5631" max="5631" width="8" customWidth="1"/>
    <col min="5632" max="5632" width="0" hidden="1" customWidth="1"/>
    <col min="5633" max="5633" width="10.54296875" customWidth="1"/>
    <col min="5634" max="5634" width="0" hidden="1" customWidth="1"/>
    <col min="5635" max="5635" width="10.453125" customWidth="1"/>
    <col min="5636" max="5636" width="25" customWidth="1"/>
    <col min="5637" max="5637" width="23.6328125" customWidth="1"/>
    <col min="5638" max="5638" width="25" customWidth="1"/>
    <col min="5639" max="5639" width="24.453125" customWidth="1"/>
    <col min="5640" max="5640" width="24.36328125" customWidth="1"/>
    <col min="5641" max="5641" width="24.08984375" customWidth="1"/>
    <col min="5642" max="5642" width="30.36328125" customWidth="1"/>
    <col min="5886" max="5886" width="0" hidden="1" customWidth="1"/>
    <col min="5887" max="5887" width="8" customWidth="1"/>
    <col min="5888" max="5888" width="0" hidden="1" customWidth="1"/>
    <col min="5889" max="5889" width="10.54296875" customWidth="1"/>
    <col min="5890" max="5890" width="0" hidden="1" customWidth="1"/>
    <col min="5891" max="5891" width="10.453125" customWidth="1"/>
    <col min="5892" max="5892" width="25" customWidth="1"/>
    <col min="5893" max="5893" width="23.6328125" customWidth="1"/>
    <col min="5894" max="5894" width="25" customWidth="1"/>
    <col min="5895" max="5895" width="24.453125" customWidth="1"/>
    <col min="5896" max="5896" width="24.36328125" customWidth="1"/>
    <col min="5897" max="5897" width="24.08984375" customWidth="1"/>
    <col min="5898" max="5898" width="30.36328125" customWidth="1"/>
    <col min="6142" max="6142" width="0" hidden="1" customWidth="1"/>
    <col min="6143" max="6143" width="8" customWidth="1"/>
    <col min="6144" max="6144" width="0" hidden="1" customWidth="1"/>
    <col min="6145" max="6145" width="10.54296875" customWidth="1"/>
    <col min="6146" max="6146" width="0" hidden="1" customWidth="1"/>
    <col min="6147" max="6147" width="10.453125" customWidth="1"/>
    <col min="6148" max="6148" width="25" customWidth="1"/>
    <col min="6149" max="6149" width="23.6328125" customWidth="1"/>
    <col min="6150" max="6150" width="25" customWidth="1"/>
    <col min="6151" max="6151" width="24.453125" customWidth="1"/>
    <col min="6152" max="6152" width="24.36328125" customWidth="1"/>
    <col min="6153" max="6153" width="24.08984375" customWidth="1"/>
    <col min="6154" max="6154" width="30.36328125" customWidth="1"/>
    <col min="6398" max="6398" width="0" hidden="1" customWidth="1"/>
    <col min="6399" max="6399" width="8" customWidth="1"/>
    <col min="6400" max="6400" width="0" hidden="1" customWidth="1"/>
    <col min="6401" max="6401" width="10.54296875" customWidth="1"/>
    <col min="6402" max="6402" width="0" hidden="1" customWidth="1"/>
    <col min="6403" max="6403" width="10.453125" customWidth="1"/>
    <col min="6404" max="6404" width="25" customWidth="1"/>
    <col min="6405" max="6405" width="23.6328125" customWidth="1"/>
    <col min="6406" max="6406" width="25" customWidth="1"/>
    <col min="6407" max="6407" width="24.453125" customWidth="1"/>
    <col min="6408" max="6408" width="24.36328125" customWidth="1"/>
    <col min="6409" max="6409" width="24.08984375" customWidth="1"/>
    <col min="6410" max="6410" width="30.36328125" customWidth="1"/>
    <col min="6654" max="6654" width="0" hidden="1" customWidth="1"/>
    <col min="6655" max="6655" width="8" customWidth="1"/>
    <col min="6656" max="6656" width="0" hidden="1" customWidth="1"/>
    <col min="6657" max="6657" width="10.54296875" customWidth="1"/>
    <col min="6658" max="6658" width="0" hidden="1" customWidth="1"/>
    <col min="6659" max="6659" width="10.453125" customWidth="1"/>
    <col min="6660" max="6660" width="25" customWidth="1"/>
    <col min="6661" max="6661" width="23.6328125" customWidth="1"/>
    <col min="6662" max="6662" width="25" customWidth="1"/>
    <col min="6663" max="6663" width="24.453125" customWidth="1"/>
    <col min="6664" max="6664" width="24.36328125" customWidth="1"/>
    <col min="6665" max="6665" width="24.08984375" customWidth="1"/>
    <col min="6666" max="6666" width="30.36328125" customWidth="1"/>
    <col min="6910" max="6910" width="0" hidden="1" customWidth="1"/>
    <col min="6911" max="6911" width="8" customWidth="1"/>
    <col min="6912" max="6912" width="0" hidden="1" customWidth="1"/>
    <col min="6913" max="6913" width="10.54296875" customWidth="1"/>
    <col min="6914" max="6914" width="0" hidden="1" customWidth="1"/>
    <col min="6915" max="6915" width="10.453125" customWidth="1"/>
    <col min="6916" max="6916" width="25" customWidth="1"/>
    <col min="6917" max="6917" width="23.6328125" customWidth="1"/>
    <col min="6918" max="6918" width="25" customWidth="1"/>
    <col min="6919" max="6919" width="24.453125" customWidth="1"/>
    <col min="6920" max="6920" width="24.36328125" customWidth="1"/>
    <col min="6921" max="6921" width="24.08984375" customWidth="1"/>
    <col min="6922" max="6922" width="30.36328125" customWidth="1"/>
    <col min="7166" max="7166" width="0" hidden="1" customWidth="1"/>
    <col min="7167" max="7167" width="8" customWidth="1"/>
    <col min="7168" max="7168" width="0" hidden="1" customWidth="1"/>
    <col min="7169" max="7169" width="10.54296875" customWidth="1"/>
    <col min="7170" max="7170" width="0" hidden="1" customWidth="1"/>
    <col min="7171" max="7171" width="10.453125" customWidth="1"/>
    <col min="7172" max="7172" width="25" customWidth="1"/>
    <col min="7173" max="7173" width="23.6328125" customWidth="1"/>
    <col min="7174" max="7174" width="25" customWidth="1"/>
    <col min="7175" max="7175" width="24.453125" customWidth="1"/>
    <col min="7176" max="7176" width="24.36328125" customWidth="1"/>
    <col min="7177" max="7177" width="24.08984375" customWidth="1"/>
    <col min="7178" max="7178" width="30.36328125" customWidth="1"/>
    <col min="7422" max="7422" width="0" hidden="1" customWidth="1"/>
    <col min="7423" max="7423" width="8" customWidth="1"/>
    <col min="7424" max="7424" width="0" hidden="1" customWidth="1"/>
    <col min="7425" max="7425" width="10.54296875" customWidth="1"/>
    <col min="7426" max="7426" width="0" hidden="1" customWidth="1"/>
    <col min="7427" max="7427" width="10.453125" customWidth="1"/>
    <col min="7428" max="7428" width="25" customWidth="1"/>
    <col min="7429" max="7429" width="23.6328125" customWidth="1"/>
    <col min="7430" max="7430" width="25" customWidth="1"/>
    <col min="7431" max="7431" width="24.453125" customWidth="1"/>
    <col min="7432" max="7432" width="24.36328125" customWidth="1"/>
    <col min="7433" max="7433" width="24.08984375" customWidth="1"/>
    <col min="7434" max="7434" width="30.36328125" customWidth="1"/>
    <col min="7678" max="7678" width="0" hidden="1" customWidth="1"/>
    <col min="7679" max="7679" width="8" customWidth="1"/>
    <col min="7680" max="7680" width="0" hidden="1" customWidth="1"/>
    <col min="7681" max="7681" width="10.54296875" customWidth="1"/>
    <col min="7682" max="7682" width="0" hidden="1" customWidth="1"/>
    <col min="7683" max="7683" width="10.453125" customWidth="1"/>
    <col min="7684" max="7684" width="25" customWidth="1"/>
    <col min="7685" max="7685" width="23.6328125" customWidth="1"/>
    <col min="7686" max="7686" width="25" customWidth="1"/>
    <col min="7687" max="7687" width="24.453125" customWidth="1"/>
    <col min="7688" max="7688" width="24.36328125" customWidth="1"/>
    <col min="7689" max="7689" width="24.08984375" customWidth="1"/>
    <col min="7690" max="7690" width="30.36328125" customWidth="1"/>
    <col min="7934" max="7934" width="0" hidden="1" customWidth="1"/>
    <col min="7935" max="7935" width="8" customWidth="1"/>
    <col min="7936" max="7936" width="0" hidden="1" customWidth="1"/>
    <col min="7937" max="7937" width="10.54296875" customWidth="1"/>
    <col min="7938" max="7938" width="0" hidden="1" customWidth="1"/>
    <col min="7939" max="7939" width="10.453125" customWidth="1"/>
    <col min="7940" max="7940" width="25" customWidth="1"/>
    <col min="7941" max="7941" width="23.6328125" customWidth="1"/>
    <col min="7942" max="7942" width="25" customWidth="1"/>
    <col min="7943" max="7943" width="24.453125" customWidth="1"/>
    <col min="7944" max="7944" width="24.36328125" customWidth="1"/>
    <col min="7945" max="7945" width="24.08984375" customWidth="1"/>
    <col min="7946" max="7946" width="30.36328125" customWidth="1"/>
    <col min="8190" max="8190" width="0" hidden="1" customWidth="1"/>
    <col min="8191" max="8191" width="8" customWidth="1"/>
    <col min="8192" max="8192" width="0" hidden="1" customWidth="1"/>
    <col min="8193" max="8193" width="10.54296875" customWidth="1"/>
    <col min="8194" max="8194" width="0" hidden="1" customWidth="1"/>
    <col min="8195" max="8195" width="10.453125" customWidth="1"/>
    <col min="8196" max="8196" width="25" customWidth="1"/>
    <col min="8197" max="8197" width="23.6328125" customWidth="1"/>
    <col min="8198" max="8198" width="25" customWidth="1"/>
    <col min="8199" max="8199" width="24.453125" customWidth="1"/>
    <col min="8200" max="8200" width="24.36328125" customWidth="1"/>
    <col min="8201" max="8201" width="24.08984375" customWidth="1"/>
    <col min="8202" max="8202" width="30.36328125" customWidth="1"/>
    <col min="8446" max="8446" width="0" hidden="1" customWidth="1"/>
    <col min="8447" max="8447" width="8" customWidth="1"/>
    <col min="8448" max="8448" width="0" hidden="1" customWidth="1"/>
    <col min="8449" max="8449" width="10.54296875" customWidth="1"/>
    <col min="8450" max="8450" width="0" hidden="1" customWidth="1"/>
    <col min="8451" max="8451" width="10.453125" customWidth="1"/>
    <col min="8452" max="8452" width="25" customWidth="1"/>
    <col min="8453" max="8453" width="23.6328125" customWidth="1"/>
    <col min="8454" max="8454" width="25" customWidth="1"/>
    <col min="8455" max="8455" width="24.453125" customWidth="1"/>
    <col min="8456" max="8456" width="24.36328125" customWidth="1"/>
    <col min="8457" max="8457" width="24.08984375" customWidth="1"/>
    <col min="8458" max="8458" width="30.36328125" customWidth="1"/>
    <col min="8702" max="8702" width="0" hidden="1" customWidth="1"/>
    <col min="8703" max="8703" width="8" customWidth="1"/>
    <col min="8704" max="8704" width="0" hidden="1" customWidth="1"/>
    <col min="8705" max="8705" width="10.54296875" customWidth="1"/>
    <col min="8706" max="8706" width="0" hidden="1" customWidth="1"/>
    <col min="8707" max="8707" width="10.453125" customWidth="1"/>
    <col min="8708" max="8708" width="25" customWidth="1"/>
    <col min="8709" max="8709" width="23.6328125" customWidth="1"/>
    <col min="8710" max="8710" width="25" customWidth="1"/>
    <col min="8711" max="8711" width="24.453125" customWidth="1"/>
    <col min="8712" max="8712" width="24.36328125" customWidth="1"/>
    <col min="8713" max="8713" width="24.08984375" customWidth="1"/>
    <col min="8714" max="8714" width="30.36328125" customWidth="1"/>
    <col min="8958" max="8958" width="0" hidden="1" customWidth="1"/>
    <col min="8959" max="8959" width="8" customWidth="1"/>
    <col min="8960" max="8960" width="0" hidden="1" customWidth="1"/>
    <col min="8961" max="8961" width="10.54296875" customWidth="1"/>
    <col min="8962" max="8962" width="0" hidden="1" customWidth="1"/>
    <col min="8963" max="8963" width="10.453125" customWidth="1"/>
    <col min="8964" max="8964" width="25" customWidth="1"/>
    <col min="8965" max="8965" width="23.6328125" customWidth="1"/>
    <col min="8966" max="8966" width="25" customWidth="1"/>
    <col min="8967" max="8967" width="24.453125" customWidth="1"/>
    <col min="8968" max="8968" width="24.36328125" customWidth="1"/>
    <col min="8969" max="8969" width="24.08984375" customWidth="1"/>
    <col min="8970" max="8970" width="30.36328125" customWidth="1"/>
    <col min="9214" max="9214" width="0" hidden="1" customWidth="1"/>
    <col min="9215" max="9215" width="8" customWidth="1"/>
    <col min="9216" max="9216" width="0" hidden="1" customWidth="1"/>
    <col min="9217" max="9217" width="10.54296875" customWidth="1"/>
    <col min="9218" max="9218" width="0" hidden="1" customWidth="1"/>
    <col min="9219" max="9219" width="10.453125" customWidth="1"/>
    <col min="9220" max="9220" width="25" customWidth="1"/>
    <col min="9221" max="9221" width="23.6328125" customWidth="1"/>
    <col min="9222" max="9222" width="25" customWidth="1"/>
    <col min="9223" max="9223" width="24.453125" customWidth="1"/>
    <col min="9224" max="9224" width="24.36328125" customWidth="1"/>
    <col min="9225" max="9225" width="24.08984375" customWidth="1"/>
    <col min="9226" max="9226" width="30.36328125" customWidth="1"/>
    <col min="9470" max="9470" width="0" hidden="1" customWidth="1"/>
    <col min="9471" max="9471" width="8" customWidth="1"/>
    <col min="9472" max="9472" width="0" hidden="1" customWidth="1"/>
    <col min="9473" max="9473" width="10.54296875" customWidth="1"/>
    <col min="9474" max="9474" width="0" hidden="1" customWidth="1"/>
    <col min="9475" max="9475" width="10.453125" customWidth="1"/>
    <col min="9476" max="9476" width="25" customWidth="1"/>
    <col min="9477" max="9477" width="23.6328125" customWidth="1"/>
    <col min="9478" max="9478" width="25" customWidth="1"/>
    <col min="9479" max="9479" width="24.453125" customWidth="1"/>
    <col min="9480" max="9480" width="24.36328125" customWidth="1"/>
    <col min="9481" max="9481" width="24.08984375" customWidth="1"/>
    <col min="9482" max="9482" width="30.36328125" customWidth="1"/>
    <col min="9726" max="9726" width="0" hidden="1" customWidth="1"/>
    <col min="9727" max="9727" width="8" customWidth="1"/>
    <col min="9728" max="9728" width="0" hidden="1" customWidth="1"/>
    <col min="9729" max="9729" width="10.54296875" customWidth="1"/>
    <col min="9730" max="9730" width="0" hidden="1" customWidth="1"/>
    <col min="9731" max="9731" width="10.453125" customWidth="1"/>
    <col min="9732" max="9732" width="25" customWidth="1"/>
    <col min="9733" max="9733" width="23.6328125" customWidth="1"/>
    <col min="9734" max="9734" width="25" customWidth="1"/>
    <col min="9735" max="9735" width="24.453125" customWidth="1"/>
    <col min="9736" max="9736" width="24.36328125" customWidth="1"/>
    <col min="9737" max="9737" width="24.08984375" customWidth="1"/>
    <col min="9738" max="9738" width="30.36328125" customWidth="1"/>
    <col min="9982" max="9982" width="0" hidden="1" customWidth="1"/>
    <col min="9983" max="9983" width="8" customWidth="1"/>
    <col min="9984" max="9984" width="0" hidden="1" customWidth="1"/>
    <col min="9985" max="9985" width="10.54296875" customWidth="1"/>
    <col min="9986" max="9986" width="0" hidden="1" customWidth="1"/>
    <col min="9987" max="9987" width="10.453125" customWidth="1"/>
    <col min="9988" max="9988" width="25" customWidth="1"/>
    <col min="9989" max="9989" width="23.6328125" customWidth="1"/>
    <col min="9990" max="9990" width="25" customWidth="1"/>
    <col min="9991" max="9991" width="24.453125" customWidth="1"/>
    <col min="9992" max="9992" width="24.36328125" customWidth="1"/>
    <col min="9993" max="9993" width="24.08984375" customWidth="1"/>
    <col min="9994" max="9994" width="30.36328125" customWidth="1"/>
    <col min="10238" max="10238" width="0" hidden="1" customWidth="1"/>
    <col min="10239" max="10239" width="8" customWidth="1"/>
    <col min="10240" max="10240" width="0" hidden="1" customWidth="1"/>
    <col min="10241" max="10241" width="10.54296875" customWidth="1"/>
    <col min="10242" max="10242" width="0" hidden="1" customWidth="1"/>
    <col min="10243" max="10243" width="10.453125" customWidth="1"/>
    <col min="10244" max="10244" width="25" customWidth="1"/>
    <col min="10245" max="10245" width="23.6328125" customWidth="1"/>
    <col min="10246" max="10246" width="25" customWidth="1"/>
    <col min="10247" max="10247" width="24.453125" customWidth="1"/>
    <col min="10248" max="10248" width="24.36328125" customWidth="1"/>
    <col min="10249" max="10249" width="24.08984375" customWidth="1"/>
    <col min="10250" max="10250" width="30.36328125" customWidth="1"/>
    <col min="10494" max="10494" width="0" hidden="1" customWidth="1"/>
    <col min="10495" max="10495" width="8" customWidth="1"/>
    <col min="10496" max="10496" width="0" hidden="1" customWidth="1"/>
    <col min="10497" max="10497" width="10.54296875" customWidth="1"/>
    <col min="10498" max="10498" width="0" hidden="1" customWidth="1"/>
    <col min="10499" max="10499" width="10.453125" customWidth="1"/>
    <col min="10500" max="10500" width="25" customWidth="1"/>
    <col min="10501" max="10501" width="23.6328125" customWidth="1"/>
    <col min="10502" max="10502" width="25" customWidth="1"/>
    <col min="10503" max="10503" width="24.453125" customWidth="1"/>
    <col min="10504" max="10504" width="24.36328125" customWidth="1"/>
    <col min="10505" max="10505" width="24.08984375" customWidth="1"/>
    <col min="10506" max="10506" width="30.36328125" customWidth="1"/>
    <col min="10750" max="10750" width="0" hidden="1" customWidth="1"/>
    <col min="10751" max="10751" width="8" customWidth="1"/>
    <col min="10752" max="10752" width="0" hidden="1" customWidth="1"/>
    <col min="10753" max="10753" width="10.54296875" customWidth="1"/>
    <col min="10754" max="10754" width="0" hidden="1" customWidth="1"/>
    <col min="10755" max="10755" width="10.453125" customWidth="1"/>
    <col min="10756" max="10756" width="25" customWidth="1"/>
    <col min="10757" max="10757" width="23.6328125" customWidth="1"/>
    <col min="10758" max="10758" width="25" customWidth="1"/>
    <col min="10759" max="10759" width="24.453125" customWidth="1"/>
    <col min="10760" max="10760" width="24.36328125" customWidth="1"/>
    <col min="10761" max="10761" width="24.08984375" customWidth="1"/>
    <col min="10762" max="10762" width="30.36328125" customWidth="1"/>
    <col min="11006" max="11006" width="0" hidden="1" customWidth="1"/>
    <col min="11007" max="11007" width="8" customWidth="1"/>
    <col min="11008" max="11008" width="0" hidden="1" customWidth="1"/>
    <col min="11009" max="11009" width="10.54296875" customWidth="1"/>
    <col min="11010" max="11010" width="0" hidden="1" customWidth="1"/>
    <col min="11011" max="11011" width="10.453125" customWidth="1"/>
    <col min="11012" max="11012" width="25" customWidth="1"/>
    <col min="11013" max="11013" width="23.6328125" customWidth="1"/>
    <col min="11014" max="11014" width="25" customWidth="1"/>
    <col min="11015" max="11015" width="24.453125" customWidth="1"/>
    <col min="11016" max="11016" width="24.36328125" customWidth="1"/>
    <col min="11017" max="11017" width="24.08984375" customWidth="1"/>
    <col min="11018" max="11018" width="30.36328125" customWidth="1"/>
    <col min="11262" max="11262" width="0" hidden="1" customWidth="1"/>
    <col min="11263" max="11263" width="8" customWidth="1"/>
    <col min="11264" max="11264" width="0" hidden="1" customWidth="1"/>
    <col min="11265" max="11265" width="10.54296875" customWidth="1"/>
    <col min="11266" max="11266" width="0" hidden="1" customWidth="1"/>
    <col min="11267" max="11267" width="10.453125" customWidth="1"/>
    <col min="11268" max="11268" width="25" customWidth="1"/>
    <col min="11269" max="11269" width="23.6328125" customWidth="1"/>
    <col min="11270" max="11270" width="25" customWidth="1"/>
    <col min="11271" max="11271" width="24.453125" customWidth="1"/>
    <col min="11272" max="11272" width="24.36328125" customWidth="1"/>
    <col min="11273" max="11273" width="24.08984375" customWidth="1"/>
    <col min="11274" max="11274" width="30.36328125" customWidth="1"/>
    <col min="11518" max="11518" width="0" hidden="1" customWidth="1"/>
    <col min="11519" max="11519" width="8" customWidth="1"/>
    <col min="11520" max="11520" width="0" hidden="1" customWidth="1"/>
    <col min="11521" max="11521" width="10.54296875" customWidth="1"/>
    <col min="11522" max="11522" width="0" hidden="1" customWidth="1"/>
    <col min="11523" max="11523" width="10.453125" customWidth="1"/>
    <col min="11524" max="11524" width="25" customWidth="1"/>
    <col min="11525" max="11525" width="23.6328125" customWidth="1"/>
    <col min="11526" max="11526" width="25" customWidth="1"/>
    <col min="11527" max="11527" width="24.453125" customWidth="1"/>
    <col min="11528" max="11528" width="24.36328125" customWidth="1"/>
    <col min="11529" max="11529" width="24.08984375" customWidth="1"/>
    <col min="11530" max="11530" width="30.36328125" customWidth="1"/>
    <col min="11774" max="11774" width="0" hidden="1" customWidth="1"/>
    <col min="11775" max="11775" width="8" customWidth="1"/>
    <col min="11776" max="11776" width="0" hidden="1" customWidth="1"/>
    <col min="11777" max="11777" width="10.54296875" customWidth="1"/>
    <col min="11778" max="11778" width="0" hidden="1" customWidth="1"/>
    <col min="11779" max="11779" width="10.453125" customWidth="1"/>
    <col min="11780" max="11780" width="25" customWidth="1"/>
    <col min="11781" max="11781" width="23.6328125" customWidth="1"/>
    <col min="11782" max="11782" width="25" customWidth="1"/>
    <col min="11783" max="11783" width="24.453125" customWidth="1"/>
    <col min="11784" max="11784" width="24.36328125" customWidth="1"/>
    <col min="11785" max="11785" width="24.08984375" customWidth="1"/>
    <col min="11786" max="11786" width="30.36328125" customWidth="1"/>
    <col min="12030" max="12030" width="0" hidden="1" customWidth="1"/>
    <col min="12031" max="12031" width="8" customWidth="1"/>
    <col min="12032" max="12032" width="0" hidden="1" customWidth="1"/>
    <col min="12033" max="12033" width="10.54296875" customWidth="1"/>
    <col min="12034" max="12034" width="0" hidden="1" customWidth="1"/>
    <col min="12035" max="12035" width="10.453125" customWidth="1"/>
    <col min="12036" max="12036" width="25" customWidth="1"/>
    <col min="12037" max="12037" width="23.6328125" customWidth="1"/>
    <col min="12038" max="12038" width="25" customWidth="1"/>
    <col min="12039" max="12039" width="24.453125" customWidth="1"/>
    <col min="12040" max="12040" width="24.36328125" customWidth="1"/>
    <col min="12041" max="12041" width="24.08984375" customWidth="1"/>
    <col min="12042" max="12042" width="30.36328125" customWidth="1"/>
    <col min="12286" max="12286" width="0" hidden="1" customWidth="1"/>
    <col min="12287" max="12287" width="8" customWidth="1"/>
    <col min="12288" max="12288" width="0" hidden="1" customWidth="1"/>
    <col min="12289" max="12289" width="10.54296875" customWidth="1"/>
    <col min="12290" max="12290" width="0" hidden="1" customWidth="1"/>
    <col min="12291" max="12291" width="10.453125" customWidth="1"/>
    <col min="12292" max="12292" width="25" customWidth="1"/>
    <col min="12293" max="12293" width="23.6328125" customWidth="1"/>
    <col min="12294" max="12294" width="25" customWidth="1"/>
    <col min="12295" max="12295" width="24.453125" customWidth="1"/>
    <col min="12296" max="12296" width="24.36328125" customWidth="1"/>
    <col min="12297" max="12297" width="24.08984375" customWidth="1"/>
    <col min="12298" max="12298" width="30.36328125" customWidth="1"/>
    <col min="12542" max="12542" width="0" hidden="1" customWidth="1"/>
    <col min="12543" max="12543" width="8" customWidth="1"/>
    <col min="12544" max="12544" width="0" hidden="1" customWidth="1"/>
    <col min="12545" max="12545" width="10.54296875" customWidth="1"/>
    <col min="12546" max="12546" width="0" hidden="1" customWidth="1"/>
    <col min="12547" max="12547" width="10.453125" customWidth="1"/>
    <col min="12548" max="12548" width="25" customWidth="1"/>
    <col min="12549" max="12549" width="23.6328125" customWidth="1"/>
    <col min="12550" max="12550" width="25" customWidth="1"/>
    <col min="12551" max="12551" width="24.453125" customWidth="1"/>
    <col min="12552" max="12552" width="24.36328125" customWidth="1"/>
    <col min="12553" max="12553" width="24.08984375" customWidth="1"/>
    <col min="12554" max="12554" width="30.36328125" customWidth="1"/>
    <col min="12798" max="12798" width="0" hidden="1" customWidth="1"/>
    <col min="12799" max="12799" width="8" customWidth="1"/>
    <col min="12800" max="12800" width="0" hidden="1" customWidth="1"/>
    <col min="12801" max="12801" width="10.54296875" customWidth="1"/>
    <col min="12802" max="12802" width="0" hidden="1" customWidth="1"/>
    <col min="12803" max="12803" width="10.453125" customWidth="1"/>
    <col min="12804" max="12804" width="25" customWidth="1"/>
    <col min="12805" max="12805" width="23.6328125" customWidth="1"/>
    <col min="12806" max="12806" width="25" customWidth="1"/>
    <col min="12807" max="12807" width="24.453125" customWidth="1"/>
    <col min="12808" max="12808" width="24.36328125" customWidth="1"/>
    <col min="12809" max="12809" width="24.08984375" customWidth="1"/>
    <col min="12810" max="12810" width="30.36328125" customWidth="1"/>
    <col min="13054" max="13054" width="0" hidden="1" customWidth="1"/>
    <col min="13055" max="13055" width="8" customWidth="1"/>
    <col min="13056" max="13056" width="0" hidden="1" customWidth="1"/>
    <col min="13057" max="13057" width="10.54296875" customWidth="1"/>
    <col min="13058" max="13058" width="0" hidden="1" customWidth="1"/>
    <col min="13059" max="13059" width="10.453125" customWidth="1"/>
    <col min="13060" max="13060" width="25" customWidth="1"/>
    <col min="13061" max="13061" width="23.6328125" customWidth="1"/>
    <col min="13062" max="13062" width="25" customWidth="1"/>
    <col min="13063" max="13063" width="24.453125" customWidth="1"/>
    <col min="13064" max="13064" width="24.36328125" customWidth="1"/>
    <col min="13065" max="13065" width="24.08984375" customWidth="1"/>
    <col min="13066" max="13066" width="30.36328125" customWidth="1"/>
    <col min="13310" max="13310" width="0" hidden="1" customWidth="1"/>
    <col min="13311" max="13311" width="8" customWidth="1"/>
    <col min="13312" max="13312" width="0" hidden="1" customWidth="1"/>
    <col min="13313" max="13313" width="10.54296875" customWidth="1"/>
    <col min="13314" max="13314" width="0" hidden="1" customWidth="1"/>
    <col min="13315" max="13315" width="10.453125" customWidth="1"/>
    <col min="13316" max="13316" width="25" customWidth="1"/>
    <col min="13317" max="13317" width="23.6328125" customWidth="1"/>
    <col min="13318" max="13318" width="25" customWidth="1"/>
    <col min="13319" max="13319" width="24.453125" customWidth="1"/>
    <col min="13320" max="13320" width="24.36328125" customWidth="1"/>
    <col min="13321" max="13321" width="24.08984375" customWidth="1"/>
    <col min="13322" max="13322" width="30.36328125" customWidth="1"/>
    <col min="13566" max="13566" width="0" hidden="1" customWidth="1"/>
    <col min="13567" max="13567" width="8" customWidth="1"/>
    <col min="13568" max="13568" width="0" hidden="1" customWidth="1"/>
    <col min="13569" max="13569" width="10.54296875" customWidth="1"/>
    <col min="13570" max="13570" width="0" hidden="1" customWidth="1"/>
    <col min="13571" max="13571" width="10.453125" customWidth="1"/>
    <col min="13572" max="13572" width="25" customWidth="1"/>
    <col min="13573" max="13573" width="23.6328125" customWidth="1"/>
    <col min="13574" max="13574" width="25" customWidth="1"/>
    <col min="13575" max="13575" width="24.453125" customWidth="1"/>
    <col min="13576" max="13576" width="24.36328125" customWidth="1"/>
    <col min="13577" max="13577" width="24.08984375" customWidth="1"/>
    <col min="13578" max="13578" width="30.36328125" customWidth="1"/>
    <col min="13822" max="13822" width="0" hidden="1" customWidth="1"/>
    <col min="13823" max="13823" width="8" customWidth="1"/>
    <col min="13824" max="13824" width="0" hidden="1" customWidth="1"/>
    <col min="13825" max="13825" width="10.54296875" customWidth="1"/>
    <col min="13826" max="13826" width="0" hidden="1" customWidth="1"/>
    <col min="13827" max="13827" width="10.453125" customWidth="1"/>
    <col min="13828" max="13828" width="25" customWidth="1"/>
    <col min="13829" max="13829" width="23.6328125" customWidth="1"/>
    <col min="13830" max="13830" width="25" customWidth="1"/>
    <col min="13831" max="13831" width="24.453125" customWidth="1"/>
    <col min="13832" max="13832" width="24.36328125" customWidth="1"/>
    <col min="13833" max="13833" width="24.08984375" customWidth="1"/>
    <col min="13834" max="13834" width="30.36328125" customWidth="1"/>
    <col min="14078" max="14078" width="0" hidden="1" customWidth="1"/>
    <col min="14079" max="14079" width="8" customWidth="1"/>
    <col min="14080" max="14080" width="0" hidden="1" customWidth="1"/>
    <col min="14081" max="14081" width="10.54296875" customWidth="1"/>
    <col min="14082" max="14082" width="0" hidden="1" customWidth="1"/>
    <col min="14083" max="14083" width="10.453125" customWidth="1"/>
    <col min="14084" max="14084" width="25" customWidth="1"/>
    <col min="14085" max="14085" width="23.6328125" customWidth="1"/>
    <col min="14086" max="14086" width="25" customWidth="1"/>
    <col min="14087" max="14087" width="24.453125" customWidth="1"/>
    <col min="14088" max="14088" width="24.36328125" customWidth="1"/>
    <col min="14089" max="14089" width="24.08984375" customWidth="1"/>
    <col min="14090" max="14090" width="30.36328125" customWidth="1"/>
    <col min="14334" max="14334" width="0" hidden="1" customWidth="1"/>
    <col min="14335" max="14335" width="8" customWidth="1"/>
    <col min="14336" max="14336" width="0" hidden="1" customWidth="1"/>
    <col min="14337" max="14337" width="10.54296875" customWidth="1"/>
    <col min="14338" max="14338" width="0" hidden="1" customWidth="1"/>
    <col min="14339" max="14339" width="10.453125" customWidth="1"/>
    <col min="14340" max="14340" width="25" customWidth="1"/>
    <col min="14341" max="14341" width="23.6328125" customWidth="1"/>
    <col min="14342" max="14342" width="25" customWidth="1"/>
    <col min="14343" max="14343" width="24.453125" customWidth="1"/>
    <col min="14344" max="14344" width="24.36328125" customWidth="1"/>
    <col min="14345" max="14345" width="24.08984375" customWidth="1"/>
    <col min="14346" max="14346" width="30.36328125" customWidth="1"/>
    <col min="14590" max="14590" width="0" hidden="1" customWidth="1"/>
    <col min="14591" max="14591" width="8" customWidth="1"/>
    <col min="14592" max="14592" width="0" hidden="1" customWidth="1"/>
    <col min="14593" max="14593" width="10.54296875" customWidth="1"/>
    <col min="14594" max="14594" width="0" hidden="1" customWidth="1"/>
    <col min="14595" max="14595" width="10.453125" customWidth="1"/>
    <col min="14596" max="14596" width="25" customWidth="1"/>
    <col min="14597" max="14597" width="23.6328125" customWidth="1"/>
    <col min="14598" max="14598" width="25" customWidth="1"/>
    <col min="14599" max="14599" width="24.453125" customWidth="1"/>
    <col min="14600" max="14600" width="24.36328125" customWidth="1"/>
    <col min="14601" max="14601" width="24.08984375" customWidth="1"/>
    <col min="14602" max="14602" width="30.36328125" customWidth="1"/>
    <col min="14846" max="14846" width="0" hidden="1" customWidth="1"/>
    <col min="14847" max="14847" width="8" customWidth="1"/>
    <col min="14848" max="14848" width="0" hidden="1" customWidth="1"/>
    <col min="14849" max="14849" width="10.54296875" customWidth="1"/>
    <col min="14850" max="14850" width="0" hidden="1" customWidth="1"/>
    <col min="14851" max="14851" width="10.453125" customWidth="1"/>
    <col min="14852" max="14852" width="25" customWidth="1"/>
    <col min="14853" max="14853" width="23.6328125" customWidth="1"/>
    <col min="14854" max="14854" width="25" customWidth="1"/>
    <col min="14855" max="14855" width="24.453125" customWidth="1"/>
    <col min="14856" max="14856" width="24.36328125" customWidth="1"/>
    <col min="14857" max="14857" width="24.08984375" customWidth="1"/>
    <col min="14858" max="14858" width="30.36328125" customWidth="1"/>
    <col min="15102" max="15102" width="0" hidden="1" customWidth="1"/>
    <col min="15103" max="15103" width="8" customWidth="1"/>
    <col min="15104" max="15104" width="0" hidden="1" customWidth="1"/>
    <col min="15105" max="15105" width="10.54296875" customWidth="1"/>
    <col min="15106" max="15106" width="0" hidden="1" customWidth="1"/>
    <col min="15107" max="15107" width="10.453125" customWidth="1"/>
    <col min="15108" max="15108" width="25" customWidth="1"/>
    <col min="15109" max="15109" width="23.6328125" customWidth="1"/>
    <col min="15110" max="15110" width="25" customWidth="1"/>
    <col min="15111" max="15111" width="24.453125" customWidth="1"/>
    <col min="15112" max="15112" width="24.36328125" customWidth="1"/>
    <col min="15113" max="15113" width="24.08984375" customWidth="1"/>
    <col min="15114" max="15114" width="30.36328125" customWidth="1"/>
    <col min="15358" max="15358" width="0" hidden="1" customWidth="1"/>
    <col min="15359" max="15359" width="8" customWidth="1"/>
    <col min="15360" max="15360" width="0" hidden="1" customWidth="1"/>
    <col min="15361" max="15361" width="10.54296875" customWidth="1"/>
    <col min="15362" max="15362" width="0" hidden="1" customWidth="1"/>
    <col min="15363" max="15363" width="10.453125" customWidth="1"/>
    <col min="15364" max="15364" width="25" customWidth="1"/>
    <col min="15365" max="15365" width="23.6328125" customWidth="1"/>
    <col min="15366" max="15366" width="25" customWidth="1"/>
    <col min="15367" max="15367" width="24.453125" customWidth="1"/>
    <col min="15368" max="15368" width="24.36328125" customWidth="1"/>
    <col min="15369" max="15369" width="24.08984375" customWidth="1"/>
    <col min="15370" max="15370" width="30.36328125" customWidth="1"/>
    <col min="15614" max="15614" width="0" hidden="1" customWidth="1"/>
    <col min="15615" max="15615" width="8" customWidth="1"/>
    <col min="15616" max="15616" width="0" hidden="1" customWidth="1"/>
    <col min="15617" max="15617" width="10.54296875" customWidth="1"/>
    <col min="15618" max="15618" width="0" hidden="1" customWidth="1"/>
    <col min="15619" max="15619" width="10.453125" customWidth="1"/>
    <col min="15620" max="15620" width="25" customWidth="1"/>
    <col min="15621" max="15621" width="23.6328125" customWidth="1"/>
    <col min="15622" max="15622" width="25" customWidth="1"/>
    <col min="15623" max="15623" width="24.453125" customWidth="1"/>
    <col min="15624" max="15624" width="24.36328125" customWidth="1"/>
    <col min="15625" max="15625" width="24.08984375" customWidth="1"/>
    <col min="15626" max="15626" width="30.36328125" customWidth="1"/>
    <col min="15870" max="15870" width="0" hidden="1" customWidth="1"/>
    <col min="15871" max="15871" width="8" customWidth="1"/>
    <col min="15872" max="15872" width="0" hidden="1" customWidth="1"/>
    <col min="15873" max="15873" width="10.54296875" customWidth="1"/>
    <col min="15874" max="15874" width="0" hidden="1" customWidth="1"/>
    <col min="15875" max="15875" width="10.453125" customWidth="1"/>
    <col min="15876" max="15876" width="25" customWidth="1"/>
    <col min="15877" max="15877" width="23.6328125" customWidth="1"/>
    <col min="15878" max="15878" width="25" customWidth="1"/>
    <col min="15879" max="15879" width="24.453125" customWidth="1"/>
    <col min="15880" max="15880" width="24.36328125" customWidth="1"/>
    <col min="15881" max="15881" width="24.08984375" customWidth="1"/>
    <col min="15882" max="15882" width="30.36328125" customWidth="1"/>
    <col min="16126" max="16126" width="0" hidden="1" customWidth="1"/>
    <col min="16127" max="16127" width="8" customWidth="1"/>
    <col min="16128" max="16128" width="0" hidden="1" customWidth="1"/>
    <col min="16129" max="16129" width="10.54296875" customWidth="1"/>
    <col min="16130" max="16130" width="0" hidden="1" customWidth="1"/>
    <col min="16131" max="16131" width="10.453125" customWidth="1"/>
    <col min="16132" max="16132" width="25" customWidth="1"/>
    <col min="16133" max="16133" width="23.6328125" customWidth="1"/>
    <col min="16134" max="16134" width="25" customWidth="1"/>
    <col min="16135" max="16135" width="24.453125" customWidth="1"/>
    <col min="16136" max="16136" width="24.36328125" customWidth="1"/>
    <col min="16137" max="16137" width="24.08984375" customWidth="1"/>
    <col min="16138" max="16138" width="30.36328125" customWidth="1"/>
  </cols>
  <sheetData>
    <row r="1" spans="2:19" ht="11.15" customHeight="1" x14ac:dyDescent="0.35"/>
    <row r="2" spans="2:19" s="21" customFormat="1" ht="28.5" customHeight="1" x14ac:dyDescent="0.35">
      <c r="B2" s="17" t="s">
        <v>0</v>
      </c>
      <c r="C2" s="18" t="s">
        <v>1</v>
      </c>
      <c r="D2" s="18" t="s">
        <v>2</v>
      </c>
      <c r="E2" s="17" t="s">
        <v>3</v>
      </c>
      <c r="F2" s="19" t="s">
        <v>4</v>
      </c>
      <c r="G2" s="19"/>
      <c r="H2" s="20"/>
      <c r="I2" s="20"/>
      <c r="J2" s="20"/>
      <c r="K2" s="20"/>
    </row>
    <row r="3" spans="2:19" ht="15.5" x14ac:dyDescent="0.35">
      <c r="R3" s="47" t="s">
        <v>5</v>
      </c>
      <c r="S3" s="47"/>
    </row>
    <row r="4" spans="2:19" x14ac:dyDescent="0.35">
      <c r="B4" s="2">
        <v>53</v>
      </c>
      <c r="C4" s="30">
        <v>77240</v>
      </c>
      <c r="D4" s="31">
        <f t="shared" ref="D4:D35" si="0">C4/52.14</f>
        <v>1481.3962408899117</v>
      </c>
      <c r="E4" s="31">
        <f>D4/35</f>
        <v>42.325606882568906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7"/>
      <c r="R4" s="49">
        <f t="shared" ref="R4:R11" si="1">C4</f>
        <v>77240</v>
      </c>
      <c r="S4" s="49">
        <f t="shared" ref="S4:S11" si="2">B4</f>
        <v>53</v>
      </c>
    </row>
    <row r="5" spans="2:19" x14ac:dyDescent="0.35">
      <c r="B5" s="4">
        <v>52</v>
      </c>
      <c r="C5" s="30">
        <v>75116</v>
      </c>
      <c r="D5" s="31">
        <f t="shared" si="0"/>
        <v>1440.6597621787496</v>
      </c>
      <c r="E5" s="31">
        <f t="shared" ref="E5:E56" si="3">D5/35</f>
        <v>41.161707490821414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7"/>
      <c r="R5" s="49">
        <f t="shared" si="1"/>
        <v>75116</v>
      </c>
      <c r="S5" s="49">
        <f t="shared" si="2"/>
        <v>52</v>
      </c>
    </row>
    <row r="6" spans="2:19" x14ac:dyDescent="0.35">
      <c r="B6" s="2">
        <v>51</v>
      </c>
      <c r="C6" s="30">
        <v>73057</v>
      </c>
      <c r="D6" s="31">
        <f t="shared" si="0"/>
        <v>1401.1699271192942</v>
      </c>
      <c r="E6" s="31">
        <f t="shared" si="3"/>
        <v>40.033426489122689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7"/>
      <c r="R6" s="49">
        <f t="shared" si="1"/>
        <v>73057</v>
      </c>
      <c r="S6" s="49">
        <f t="shared" si="2"/>
        <v>51</v>
      </c>
    </row>
    <row r="7" spans="2:19" x14ac:dyDescent="0.35">
      <c r="B7" s="2">
        <v>50</v>
      </c>
      <c r="C7" s="30">
        <v>71057</v>
      </c>
      <c r="D7" s="31">
        <f t="shared" si="0"/>
        <v>1362.8116609129268</v>
      </c>
      <c r="E7" s="31">
        <f t="shared" si="3"/>
        <v>38.937476026083623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7"/>
      <c r="R7" s="49">
        <f t="shared" si="1"/>
        <v>71057</v>
      </c>
      <c r="S7" s="49">
        <f t="shared" si="2"/>
        <v>50</v>
      </c>
    </row>
    <row r="8" spans="2:19" x14ac:dyDescent="0.35">
      <c r="B8" s="2">
        <v>49</v>
      </c>
      <c r="C8" s="30">
        <v>69114</v>
      </c>
      <c r="D8" s="31">
        <f t="shared" si="0"/>
        <v>1325.5466052934407</v>
      </c>
      <c r="E8" s="31">
        <f t="shared" si="3"/>
        <v>37.872760151241167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7"/>
      <c r="R8" s="50">
        <f t="shared" si="1"/>
        <v>69114</v>
      </c>
      <c r="S8" s="50">
        <f t="shared" si="2"/>
        <v>49</v>
      </c>
    </row>
    <row r="9" spans="2:19" x14ac:dyDescent="0.35">
      <c r="B9" s="2">
        <v>48</v>
      </c>
      <c r="C9" s="30">
        <v>67228</v>
      </c>
      <c r="D9" s="31">
        <f t="shared" si="0"/>
        <v>1289.3747602608362</v>
      </c>
      <c r="E9" s="31">
        <f t="shared" si="3"/>
        <v>36.839278864595322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7"/>
      <c r="R9" s="50">
        <f t="shared" si="1"/>
        <v>67228</v>
      </c>
      <c r="S9" s="50">
        <f t="shared" si="2"/>
        <v>48</v>
      </c>
    </row>
    <row r="10" spans="2:19" ht="15.5" x14ac:dyDescent="0.35">
      <c r="B10" s="2">
        <v>47</v>
      </c>
      <c r="C10" s="30">
        <v>65398</v>
      </c>
      <c r="D10" s="31">
        <f t="shared" si="0"/>
        <v>1254.27694668201</v>
      </c>
      <c r="E10" s="31">
        <f t="shared" si="3"/>
        <v>35.836484190914575</v>
      </c>
      <c r="F10" s="3"/>
      <c r="G10" s="3"/>
      <c r="H10" s="3"/>
      <c r="I10" s="3"/>
      <c r="J10" s="3"/>
      <c r="K10" s="3"/>
      <c r="L10" s="3"/>
      <c r="M10" s="3"/>
      <c r="N10" s="3"/>
      <c r="O10" s="7"/>
      <c r="P10" s="64" t="s">
        <v>6</v>
      </c>
      <c r="Q10" s="34"/>
      <c r="R10" s="50">
        <f t="shared" si="1"/>
        <v>65398</v>
      </c>
      <c r="S10" s="50">
        <f t="shared" si="2"/>
        <v>47</v>
      </c>
    </row>
    <row r="11" spans="2:19" x14ac:dyDescent="0.35">
      <c r="B11" s="2">
        <v>46</v>
      </c>
      <c r="C11" s="30">
        <v>63622</v>
      </c>
      <c r="D11" s="31">
        <f t="shared" si="0"/>
        <v>1220.2148062907556</v>
      </c>
      <c r="E11" s="31">
        <f t="shared" si="3"/>
        <v>34.863280179735874</v>
      </c>
      <c r="F11" s="3"/>
      <c r="G11" s="3"/>
      <c r="H11" s="3"/>
      <c r="I11" s="3"/>
      <c r="J11" s="3"/>
      <c r="K11" s="3"/>
      <c r="L11" s="3"/>
      <c r="M11" s="3"/>
      <c r="N11" s="3"/>
      <c r="O11" s="7"/>
      <c r="P11" s="49">
        <f t="shared" ref="P11:P17" si="4">C11</f>
        <v>63622</v>
      </c>
      <c r="Q11" s="49">
        <f t="shared" ref="Q11:Q17" si="5">B11</f>
        <v>46</v>
      </c>
      <c r="R11" s="50">
        <f t="shared" si="1"/>
        <v>63622</v>
      </c>
      <c r="S11" s="50">
        <f t="shared" si="2"/>
        <v>46</v>
      </c>
    </row>
    <row r="12" spans="2:19" x14ac:dyDescent="0.35">
      <c r="B12" s="2">
        <v>45</v>
      </c>
      <c r="C12" s="30">
        <v>61896</v>
      </c>
      <c r="D12" s="31">
        <f t="shared" si="0"/>
        <v>1187.1116225546605</v>
      </c>
      <c r="E12" s="31">
        <f t="shared" si="3"/>
        <v>33.917474930133153</v>
      </c>
      <c r="F12" s="3"/>
      <c r="G12" s="3"/>
      <c r="H12" s="3"/>
      <c r="I12" s="3"/>
      <c r="J12" s="3"/>
      <c r="K12" s="3"/>
      <c r="L12" s="3"/>
      <c r="M12" s="3"/>
      <c r="N12" s="3"/>
      <c r="O12" s="7"/>
      <c r="P12" s="49">
        <f t="shared" si="4"/>
        <v>61896</v>
      </c>
      <c r="Q12" s="49">
        <f t="shared" si="5"/>
        <v>45</v>
      </c>
      <c r="R12" s="50">
        <f>C12</f>
        <v>61896</v>
      </c>
      <c r="S12" s="50">
        <f>B12</f>
        <v>45</v>
      </c>
    </row>
    <row r="13" spans="2:19" x14ac:dyDescent="0.35">
      <c r="B13" s="2">
        <v>44</v>
      </c>
      <c r="C13" s="30">
        <v>60221</v>
      </c>
      <c r="D13" s="31">
        <f t="shared" si="0"/>
        <v>1154.9865746068278</v>
      </c>
      <c r="E13" s="31">
        <f t="shared" si="3"/>
        <v>32.99961641733794</v>
      </c>
      <c r="F13" s="3"/>
      <c r="G13" s="3"/>
      <c r="H13" s="3"/>
      <c r="I13" s="3"/>
      <c r="J13" s="3"/>
      <c r="K13" s="3"/>
      <c r="L13" s="3"/>
      <c r="M13" s="3"/>
      <c r="N13" s="3"/>
      <c r="O13" s="7"/>
      <c r="P13" s="49">
        <f t="shared" si="4"/>
        <v>60221</v>
      </c>
      <c r="Q13" s="49">
        <f t="shared" si="5"/>
        <v>44</v>
      </c>
      <c r="R13" s="6"/>
      <c r="S13" s="48"/>
    </row>
    <row r="14" spans="2:19" x14ac:dyDescent="0.35">
      <c r="B14" s="2">
        <v>43</v>
      </c>
      <c r="C14" s="30">
        <v>58595</v>
      </c>
      <c r="D14" s="31">
        <f t="shared" si="0"/>
        <v>1123.8013041810509</v>
      </c>
      <c r="E14" s="31">
        <f t="shared" si="3"/>
        <v>32.108608690887166</v>
      </c>
      <c r="F14" s="3"/>
      <c r="G14" s="3"/>
      <c r="H14" s="3"/>
      <c r="I14" s="3"/>
      <c r="J14" s="3"/>
      <c r="K14" s="3"/>
      <c r="L14" s="3"/>
      <c r="M14" s="3"/>
      <c r="N14" s="63"/>
      <c r="O14" s="40"/>
      <c r="P14" s="50">
        <f t="shared" si="4"/>
        <v>58595</v>
      </c>
      <c r="Q14" s="50">
        <f t="shared" si="5"/>
        <v>43</v>
      </c>
      <c r="R14" s="3"/>
      <c r="S14" s="46"/>
    </row>
    <row r="15" spans="2:19" x14ac:dyDescent="0.35">
      <c r="B15" s="2">
        <v>42</v>
      </c>
      <c r="C15" s="30">
        <v>57015</v>
      </c>
      <c r="D15" s="31">
        <f t="shared" si="0"/>
        <v>1093.4982738780207</v>
      </c>
      <c r="E15" s="31">
        <f t="shared" si="3"/>
        <v>31.242807825086306</v>
      </c>
      <c r="F15" s="3"/>
      <c r="G15" s="3"/>
      <c r="H15" s="3"/>
      <c r="I15" s="3"/>
      <c r="J15" s="3"/>
      <c r="K15" s="3"/>
      <c r="L15" s="3"/>
      <c r="M15" s="3"/>
      <c r="N15" s="63"/>
      <c r="O15" s="40"/>
      <c r="P15" s="50">
        <f t="shared" si="4"/>
        <v>57015</v>
      </c>
      <c r="Q15" s="50">
        <f t="shared" si="5"/>
        <v>42</v>
      </c>
      <c r="R15" s="3"/>
      <c r="S15" s="46"/>
    </row>
    <row r="16" spans="2:19" ht="15.5" x14ac:dyDescent="0.35">
      <c r="B16" s="2">
        <v>41</v>
      </c>
      <c r="C16" s="30">
        <v>55483</v>
      </c>
      <c r="D16" s="31">
        <f t="shared" si="0"/>
        <v>1064.1158419639432</v>
      </c>
      <c r="E16" s="31">
        <f t="shared" si="3"/>
        <v>30.40330977039838</v>
      </c>
      <c r="F16" s="3"/>
      <c r="G16" s="3"/>
      <c r="H16" s="3"/>
      <c r="I16" s="3"/>
      <c r="J16" s="3"/>
      <c r="K16" s="3"/>
      <c r="L16" s="3"/>
      <c r="M16" s="7"/>
      <c r="N16" s="64" t="s">
        <v>7</v>
      </c>
      <c r="O16" s="5"/>
      <c r="P16" s="50">
        <f t="shared" si="4"/>
        <v>55483</v>
      </c>
      <c r="Q16" s="50">
        <f t="shared" si="5"/>
        <v>41</v>
      </c>
      <c r="R16" s="3"/>
      <c r="S16" s="46"/>
    </row>
    <row r="17" spans="2:19" x14ac:dyDescent="0.35">
      <c r="B17" s="2">
        <v>40</v>
      </c>
      <c r="C17" s="30">
        <v>53994</v>
      </c>
      <c r="D17" s="31">
        <f t="shared" si="0"/>
        <v>1035.5581127733026</v>
      </c>
      <c r="E17" s="31">
        <f t="shared" si="3"/>
        <v>29.587374650665787</v>
      </c>
      <c r="F17" s="3"/>
      <c r="G17" s="3"/>
      <c r="H17" s="3"/>
      <c r="I17" s="3"/>
      <c r="J17" s="3"/>
      <c r="K17" s="3"/>
      <c r="L17" s="3"/>
      <c r="M17" s="7"/>
      <c r="N17" s="49">
        <f t="shared" ref="N17:N25" si="6">C17</f>
        <v>53994</v>
      </c>
      <c r="O17" s="49">
        <f>B17</f>
        <v>40</v>
      </c>
      <c r="P17" s="51">
        <f t="shared" si="4"/>
        <v>53994</v>
      </c>
      <c r="Q17" s="50">
        <f t="shared" si="5"/>
        <v>40</v>
      </c>
      <c r="R17" s="3"/>
      <c r="S17" s="46"/>
    </row>
    <row r="18" spans="2:19" x14ac:dyDescent="0.35">
      <c r="B18" s="2">
        <v>39</v>
      </c>
      <c r="C18" s="30">
        <v>52549</v>
      </c>
      <c r="D18" s="31">
        <f t="shared" si="0"/>
        <v>1007.8442654392021</v>
      </c>
      <c r="E18" s="31">
        <f t="shared" si="3"/>
        <v>28.79555044112006</v>
      </c>
      <c r="F18" s="3"/>
      <c r="G18" s="3"/>
      <c r="H18" s="3"/>
      <c r="I18" s="3"/>
      <c r="J18" s="3"/>
      <c r="K18" s="3"/>
      <c r="L18" s="3"/>
      <c r="M18" s="7"/>
      <c r="N18" s="49">
        <f t="shared" si="6"/>
        <v>52549</v>
      </c>
      <c r="O18" s="65">
        <f t="shared" ref="O18:O25" si="7">B18</f>
        <v>39</v>
      </c>
      <c r="P18" s="51">
        <f>C18</f>
        <v>52549</v>
      </c>
      <c r="Q18" s="50">
        <f>B18</f>
        <v>39</v>
      </c>
      <c r="R18" s="3"/>
      <c r="S18" s="46"/>
    </row>
    <row r="19" spans="2:19" x14ac:dyDescent="0.35">
      <c r="B19" s="2">
        <v>38</v>
      </c>
      <c r="C19" s="30">
        <v>51174</v>
      </c>
      <c r="D19" s="31">
        <f t="shared" si="0"/>
        <v>981.4729574223245</v>
      </c>
      <c r="E19" s="31">
        <f t="shared" si="3"/>
        <v>28.042084497780699</v>
      </c>
      <c r="F19" s="3"/>
      <c r="G19" s="3"/>
      <c r="H19" s="3"/>
      <c r="I19" s="3"/>
      <c r="J19" s="3"/>
      <c r="K19" s="3"/>
      <c r="L19" s="3"/>
      <c r="M19" s="7"/>
      <c r="N19" s="49">
        <f t="shared" si="6"/>
        <v>51174</v>
      </c>
      <c r="O19" s="65">
        <f t="shared" si="7"/>
        <v>38</v>
      </c>
      <c r="P19" s="6"/>
      <c r="Q19" s="6"/>
      <c r="R19" s="3"/>
      <c r="S19" s="46"/>
    </row>
    <row r="20" spans="2:19" ht="15.5" x14ac:dyDescent="0.35">
      <c r="B20" s="2">
        <v>37</v>
      </c>
      <c r="C20" s="30">
        <v>49785</v>
      </c>
      <c r="D20" s="31">
        <f t="shared" si="0"/>
        <v>954.83314154200229</v>
      </c>
      <c r="E20" s="31">
        <f t="shared" si="3"/>
        <v>27.280946901200064</v>
      </c>
      <c r="F20" s="3"/>
      <c r="G20" s="3"/>
      <c r="H20" s="3"/>
      <c r="I20" s="3"/>
      <c r="J20" s="3"/>
      <c r="K20" s="7"/>
      <c r="L20" s="64" t="s">
        <v>8</v>
      </c>
      <c r="M20" s="5"/>
      <c r="N20" s="51">
        <f t="shared" si="6"/>
        <v>49785</v>
      </c>
      <c r="O20" s="62">
        <f t="shared" si="7"/>
        <v>37</v>
      </c>
      <c r="P20" s="3"/>
      <c r="Q20" s="3"/>
      <c r="R20" s="3"/>
      <c r="S20" s="46"/>
    </row>
    <row r="21" spans="2:19" x14ac:dyDescent="0.35">
      <c r="B21" s="2">
        <v>36</v>
      </c>
      <c r="C21" s="30">
        <v>48463</v>
      </c>
      <c r="D21" s="31">
        <f t="shared" si="0"/>
        <v>929.47832757959338</v>
      </c>
      <c r="E21" s="31">
        <f t="shared" si="3"/>
        <v>26.556523645131239</v>
      </c>
      <c r="F21" s="3"/>
      <c r="G21" s="3"/>
      <c r="H21" s="3"/>
      <c r="I21" s="3"/>
      <c r="J21" s="3"/>
      <c r="K21" s="3"/>
      <c r="L21" s="49">
        <f t="shared" ref="L21:L31" si="8">C21</f>
        <v>48463</v>
      </c>
      <c r="M21" s="49">
        <f t="shared" ref="M21:M31" si="9">B21</f>
        <v>36</v>
      </c>
      <c r="N21" s="51">
        <f t="shared" si="6"/>
        <v>48463</v>
      </c>
      <c r="O21" s="62">
        <f t="shared" si="7"/>
        <v>36</v>
      </c>
      <c r="P21" s="3"/>
      <c r="Q21" s="3"/>
      <c r="R21" s="3"/>
      <c r="S21" s="46"/>
    </row>
    <row r="22" spans="2:19" x14ac:dyDescent="0.35">
      <c r="B22" s="2">
        <v>35</v>
      </c>
      <c r="C22" s="30">
        <v>47178</v>
      </c>
      <c r="D22" s="31">
        <f t="shared" si="0"/>
        <v>904.83314154200229</v>
      </c>
      <c r="E22" s="31">
        <f t="shared" si="3"/>
        <v>25.852375472628637</v>
      </c>
      <c r="F22" s="6"/>
      <c r="G22" s="6"/>
      <c r="H22" s="3"/>
      <c r="I22" s="3"/>
      <c r="J22" s="3"/>
      <c r="K22" s="3"/>
      <c r="L22" s="49">
        <f t="shared" si="8"/>
        <v>47178</v>
      </c>
      <c r="M22" s="49">
        <f t="shared" si="9"/>
        <v>35</v>
      </c>
      <c r="N22" s="51">
        <f t="shared" si="6"/>
        <v>47178</v>
      </c>
      <c r="O22" s="62">
        <f t="shared" si="7"/>
        <v>35</v>
      </c>
      <c r="P22" s="3"/>
      <c r="Q22" s="3"/>
      <c r="R22" s="3"/>
      <c r="S22" s="46"/>
    </row>
    <row r="23" spans="2:19" x14ac:dyDescent="0.35">
      <c r="B23" s="2">
        <v>34</v>
      </c>
      <c r="C23" s="30">
        <v>45932</v>
      </c>
      <c r="D23" s="31">
        <f t="shared" si="0"/>
        <v>880.9359416954353</v>
      </c>
      <c r="E23" s="31">
        <f t="shared" si="3"/>
        <v>25.169598334155296</v>
      </c>
      <c r="F23" s="3"/>
      <c r="G23" s="3"/>
      <c r="H23" s="3"/>
      <c r="I23" s="3"/>
      <c r="J23" s="3"/>
      <c r="K23" s="3"/>
      <c r="L23" s="49">
        <f t="shared" si="8"/>
        <v>45932</v>
      </c>
      <c r="M23" s="49">
        <f t="shared" si="9"/>
        <v>34</v>
      </c>
      <c r="N23" s="51">
        <f t="shared" si="6"/>
        <v>45932</v>
      </c>
      <c r="O23" s="51">
        <f t="shared" si="7"/>
        <v>34</v>
      </c>
      <c r="P23" s="3"/>
      <c r="Q23" s="3"/>
      <c r="R23" s="3"/>
      <c r="S23" s="46"/>
    </row>
    <row r="24" spans="2:19" x14ac:dyDescent="0.35">
      <c r="B24" s="2">
        <v>33</v>
      </c>
      <c r="C24" s="30">
        <v>44722</v>
      </c>
      <c r="D24" s="31">
        <f t="shared" si="0"/>
        <v>857.72919064058306</v>
      </c>
      <c r="E24" s="31">
        <f t="shared" si="3"/>
        <v>24.506548304016658</v>
      </c>
      <c r="F24" s="3"/>
      <c r="G24" s="3"/>
      <c r="H24" s="3"/>
      <c r="I24" s="3"/>
      <c r="J24" s="3"/>
      <c r="K24" s="3"/>
      <c r="L24" s="50">
        <f t="shared" si="8"/>
        <v>44722</v>
      </c>
      <c r="M24" s="62">
        <f t="shared" si="9"/>
        <v>33</v>
      </c>
      <c r="N24" s="51">
        <f t="shared" si="6"/>
        <v>44722</v>
      </c>
      <c r="O24" s="50">
        <f t="shared" si="7"/>
        <v>33</v>
      </c>
      <c r="P24" s="3"/>
      <c r="Q24" s="3"/>
      <c r="R24" s="3"/>
      <c r="S24" s="46"/>
    </row>
    <row r="25" spans="2:19" x14ac:dyDescent="0.35">
      <c r="B25" s="2">
        <v>32</v>
      </c>
      <c r="C25" s="30">
        <v>43548</v>
      </c>
      <c r="D25" s="31">
        <f t="shared" si="0"/>
        <v>835.21288837744532</v>
      </c>
      <c r="E25" s="31">
        <f t="shared" si="3"/>
        <v>23.863225382212722</v>
      </c>
      <c r="F25" s="3"/>
      <c r="G25" s="3"/>
      <c r="H25" s="3"/>
      <c r="I25" s="3"/>
      <c r="J25" s="3"/>
      <c r="K25" s="3"/>
      <c r="L25" s="50">
        <f t="shared" si="8"/>
        <v>43548</v>
      </c>
      <c r="M25" s="53">
        <f t="shared" si="9"/>
        <v>32</v>
      </c>
      <c r="N25" s="51">
        <f t="shared" si="6"/>
        <v>43548</v>
      </c>
      <c r="O25" s="50">
        <f t="shared" si="7"/>
        <v>32</v>
      </c>
      <c r="P25" s="3"/>
      <c r="Q25" s="3"/>
      <c r="R25" s="3"/>
      <c r="S25" s="46"/>
    </row>
    <row r="26" spans="2:19" ht="15.5" x14ac:dyDescent="0.35">
      <c r="B26" s="2">
        <v>31</v>
      </c>
      <c r="C26" s="30">
        <v>42405</v>
      </c>
      <c r="D26" s="31">
        <f t="shared" si="0"/>
        <v>813.29113924050637</v>
      </c>
      <c r="E26" s="31">
        <f t="shared" si="3"/>
        <v>23.236889692585898</v>
      </c>
      <c r="F26" s="3"/>
      <c r="G26" s="3"/>
      <c r="H26" s="3"/>
      <c r="I26" s="7"/>
      <c r="J26" s="64" t="s">
        <v>9</v>
      </c>
      <c r="K26" s="34"/>
      <c r="L26" s="51">
        <f t="shared" si="8"/>
        <v>42405</v>
      </c>
      <c r="M26" s="62">
        <f t="shared" si="9"/>
        <v>31</v>
      </c>
      <c r="N26" s="51">
        <f>C26</f>
        <v>42405</v>
      </c>
      <c r="O26" s="50">
        <f>B26</f>
        <v>31</v>
      </c>
      <c r="P26" s="3"/>
      <c r="Q26" s="3"/>
      <c r="R26" s="3"/>
      <c r="S26" s="46"/>
    </row>
    <row r="27" spans="2:19" x14ac:dyDescent="0.35">
      <c r="B27" s="2">
        <v>30</v>
      </c>
      <c r="C27" s="30">
        <v>41300</v>
      </c>
      <c r="D27" s="31">
        <f t="shared" si="0"/>
        <v>792.09819716148832</v>
      </c>
      <c r="E27" s="31">
        <f t="shared" si="3"/>
        <v>22.631377061756808</v>
      </c>
      <c r="F27" s="3"/>
      <c r="G27" s="3"/>
      <c r="H27" s="3"/>
      <c r="I27" s="7"/>
      <c r="J27" s="49">
        <f t="shared" ref="J27:J29" si="10">C27</f>
        <v>41300</v>
      </c>
      <c r="K27" s="49">
        <f t="shared" ref="K27:K28" si="11">B27</f>
        <v>30</v>
      </c>
      <c r="L27" s="51">
        <f t="shared" si="8"/>
        <v>41300</v>
      </c>
      <c r="M27" s="53">
        <f t="shared" si="9"/>
        <v>30</v>
      </c>
      <c r="N27" s="6"/>
      <c r="O27" s="6"/>
      <c r="P27" s="3"/>
      <c r="Q27" s="3"/>
      <c r="R27" s="3"/>
      <c r="S27" s="46"/>
    </row>
    <row r="28" spans="2:19" x14ac:dyDescent="0.35">
      <c r="B28" s="2">
        <v>29</v>
      </c>
      <c r="C28" s="30">
        <v>40223</v>
      </c>
      <c r="D28" s="31">
        <f t="shared" si="0"/>
        <v>771.44227080935946</v>
      </c>
      <c r="E28" s="31">
        <f t="shared" si="3"/>
        <v>22.041207737410272</v>
      </c>
      <c r="F28" s="3"/>
      <c r="G28" s="3"/>
      <c r="H28" s="3"/>
      <c r="I28" s="7"/>
      <c r="J28" s="49">
        <f t="shared" si="10"/>
        <v>40223</v>
      </c>
      <c r="K28" s="49">
        <f t="shared" si="11"/>
        <v>29</v>
      </c>
      <c r="L28" s="51">
        <f t="shared" si="8"/>
        <v>40223</v>
      </c>
      <c r="M28" s="62">
        <f t="shared" si="9"/>
        <v>29</v>
      </c>
      <c r="N28" s="3"/>
      <c r="O28" s="3"/>
      <c r="P28" s="3"/>
      <c r="Q28" s="3"/>
      <c r="R28" s="3"/>
      <c r="S28" s="46"/>
    </row>
    <row r="29" spans="2:19" x14ac:dyDescent="0.35">
      <c r="B29" s="2">
        <v>28</v>
      </c>
      <c r="C29" s="30">
        <v>39180</v>
      </c>
      <c r="D29" s="31">
        <f t="shared" si="0"/>
        <v>751.43843498273873</v>
      </c>
      <c r="E29" s="31">
        <f t="shared" si="3"/>
        <v>21.469669570935391</v>
      </c>
      <c r="F29" s="3"/>
      <c r="G29" s="3"/>
      <c r="H29" s="3"/>
      <c r="I29" s="7"/>
      <c r="J29" s="49">
        <f t="shared" si="10"/>
        <v>39180</v>
      </c>
      <c r="K29" s="49">
        <f>B29</f>
        <v>28</v>
      </c>
      <c r="L29" s="55">
        <f t="shared" si="8"/>
        <v>39180</v>
      </c>
      <c r="M29" s="53">
        <f t="shared" si="9"/>
        <v>28</v>
      </c>
      <c r="N29" s="6"/>
      <c r="O29" s="6"/>
      <c r="P29" s="3"/>
      <c r="Q29" s="3"/>
      <c r="R29" s="3"/>
      <c r="S29" s="46"/>
    </row>
    <row r="30" spans="2:19" x14ac:dyDescent="0.35">
      <c r="B30" s="2">
        <v>27</v>
      </c>
      <c r="C30" s="30">
        <v>38165</v>
      </c>
      <c r="D30" s="31">
        <f t="shared" si="0"/>
        <v>731.97161488300731</v>
      </c>
      <c r="E30" s="31">
        <f t="shared" si="3"/>
        <v>20.913474710943067</v>
      </c>
      <c r="F30" s="3"/>
      <c r="G30" s="3"/>
      <c r="H30" s="3"/>
      <c r="I30" s="7"/>
      <c r="J30" s="50">
        <f t="shared" ref="J30:J37" si="12">C30</f>
        <v>38165</v>
      </c>
      <c r="K30" s="50">
        <f t="shared" ref="K30:K37" si="13">B30</f>
        <v>27</v>
      </c>
      <c r="L30" s="55">
        <f t="shared" si="8"/>
        <v>38165</v>
      </c>
      <c r="M30" s="53">
        <f t="shared" si="9"/>
        <v>27</v>
      </c>
      <c r="N30" s="3"/>
      <c r="O30" s="3"/>
      <c r="P30" s="3"/>
      <c r="Q30" s="3"/>
      <c r="R30" s="3"/>
      <c r="S30" s="46"/>
    </row>
    <row r="31" spans="2:19" x14ac:dyDescent="0.35">
      <c r="B31" s="2">
        <v>26</v>
      </c>
      <c r="C31" s="30">
        <v>37182</v>
      </c>
      <c r="D31" s="31">
        <f t="shared" si="0"/>
        <v>713.11852704257763</v>
      </c>
      <c r="E31" s="31">
        <f t="shared" si="3"/>
        <v>20.37481505835936</v>
      </c>
      <c r="F31" s="3"/>
      <c r="G31" s="3"/>
      <c r="H31" s="3"/>
      <c r="I31" s="7"/>
      <c r="J31" s="50">
        <f t="shared" si="12"/>
        <v>37182</v>
      </c>
      <c r="K31" s="50">
        <f t="shared" si="13"/>
        <v>26</v>
      </c>
      <c r="L31" s="56">
        <f t="shared" si="8"/>
        <v>37182</v>
      </c>
      <c r="M31" s="54">
        <f t="shared" si="9"/>
        <v>26</v>
      </c>
      <c r="N31" s="3"/>
      <c r="O31" s="3"/>
      <c r="P31" s="3"/>
      <c r="Q31" s="3"/>
      <c r="R31" s="3"/>
      <c r="S31" s="46"/>
    </row>
    <row r="32" spans="2:19" x14ac:dyDescent="0.35">
      <c r="B32" s="2">
        <v>25</v>
      </c>
      <c r="C32" s="30">
        <v>36572</v>
      </c>
      <c r="D32" s="31">
        <f t="shared" si="0"/>
        <v>701.41925584963553</v>
      </c>
      <c r="E32" s="31">
        <f t="shared" si="3"/>
        <v>20.040550167132444</v>
      </c>
      <c r="F32" s="3"/>
      <c r="G32" s="3"/>
      <c r="H32" s="3"/>
      <c r="I32" s="7"/>
      <c r="J32" s="50">
        <f t="shared" si="12"/>
        <v>36572</v>
      </c>
      <c r="K32" s="50">
        <f t="shared" si="13"/>
        <v>25</v>
      </c>
      <c r="L32" s="56">
        <f>C32</f>
        <v>36572</v>
      </c>
      <c r="M32" s="54">
        <f>B32</f>
        <v>25</v>
      </c>
      <c r="N32" s="3"/>
      <c r="O32" s="3"/>
      <c r="P32" s="3"/>
      <c r="Q32" s="3"/>
      <c r="R32" s="3"/>
      <c r="S32" s="46"/>
    </row>
    <row r="33" spans="2:19" x14ac:dyDescent="0.35">
      <c r="B33" s="2">
        <v>24</v>
      </c>
      <c r="C33" s="30">
        <v>35636</v>
      </c>
      <c r="D33" s="31">
        <f t="shared" si="0"/>
        <v>683.46758726505561</v>
      </c>
      <c r="E33" s="31">
        <f t="shared" si="3"/>
        <v>19.527645350430159</v>
      </c>
      <c r="F33" s="3"/>
      <c r="G33" s="3"/>
      <c r="H33" s="3"/>
      <c r="I33" s="7"/>
      <c r="J33" s="50">
        <f t="shared" si="12"/>
        <v>35636</v>
      </c>
      <c r="K33" s="50">
        <f t="shared" si="13"/>
        <v>24</v>
      </c>
      <c r="L33" s="57"/>
      <c r="M33" s="52"/>
      <c r="N33" s="3"/>
      <c r="O33" s="3"/>
      <c r="P33" s="3"/>
      <c r="Q33" s="3"/>
      <c r="R33" s="3"/>
      <c r="S33" s="46"/>
    </row>
    <row r="34" spans="2:19" x14ac:dyDescent="0.35">
      <c r="B34" s="2">
        <v>23</v>
      </c>
      <c r="C34" s="30">
        <v>34728</v>
      </c>
      <c r="D34" s="31">
        <f t="shared" si="0"/>
        <v>666.05293440736477</v>
      </c>
      <c r="E34" s="31">
        <f t="shared" si="3"/>
        <v>19.030083840210423</v>
      </c>
      <c r="F34" s="3"/>
      <c r="G34" s="3"/>
      <c r="H34" s="3"/>
      <c r="I34" s="7"/>
      <c r="J34" s="50">
        <f t="shared" si="12"/>
        <v>34728</v>
      </c>
      <c r="K34" s="50">
        <f t="shared" si="13"/>
        <v>23</v>
      </c>
      <c r="L34" s="58"/>
      <c r="M34" s="6"/>
      <c r="N34" s="3"/>
      <c r="O34" s="3"/>
      <c r="P34" s="3"/>
      <c r="Q34" s="3"/>
      <c r="R34" s="3"/>
      <c r="S34" s="46"/>
    </row>
    <row r="35" spans="2:19" ht="15.5" x14ac:dyDescent="0.35">
      <c r="B35" s="2">
        <v>22</v>
      </c>
      <c r="C35" s="30">
        <v>33845</v>
      </c>
      <c r="D35" s="31">
        <f t="shared" si="0"/>
        <v>649.11775987725355</v>
      </c>
      <c r="E35" s="31">
        <f t="shared" si="3"/>
        <v>18.546221710778674</v>
      </c>
      <c r="F35" s="3"/>
      <c r="G35" s="7"/>
      <c r="H35" s="64" t="s">
        <v>10</v>
      </c>
      <c r="I35" s="5"/>
      <c r="J35" s="50">
        <f t="shared" si="12"/>
        <v>33845</v>
      </c>
      <c r="K35" s="50">
        <f t="shared" si="13"/>
        <v>22</v>
      </c>
      <c r="L35" s="3"/>
      <c r="M35" s="3"/>
      <c r="N35" s="3"/>
      <c r="O35" s="3"/>
      <c r="P35" s="3"/>
      <c r="Q35" s="3"/>
      <c r="R35" s="3"/>
      <c r="S35" s="46"/>
    </row>
    <row r="36" spans="2:19" x14ac:dyDescent="0.35">
      <c r="B36" s="2">
        <v>21</v>
      </c>
      <c r="C36" s="30">
        <v>32999</v>
      </c>
      <c r="D36" s="31">
        <f t="shared" ref="D36:D53" si="14">C36/52.14</f>
        <v>632.89221327196014</v>
      </c>
      <c r="E36" s="31">
        <f t="shared" si="3"/>
        <v>18.082634664913147</v>
      </c>
      <c r="F36" s="3"/>
      <c r="G36" s="7"/>
      <c r="H36" s="59">
        <f t="shared" ref="H36:H46" si="15">C36</f>
        <v>32999</v>
      </c>
      <c r="I36" s="59">
        <f t="shared" ref="I36:I37" si="16">B36</f>
        <v>21</v>
      </c>
      <c r="J36" s="51">
        <f t="shared" si="12"/>
        <v>32999</v>
      </c>
      <c r="K36" s="50">
        <f t="shared" si="13"/>
        <v>21</v>
      </c>
      <c r="L36" s="3"/>
      <c r="M36" s="3"/>
      <c r="N36" s="3"/>
      <c r="O36" s="3"/>
      <c r="P36" s="3"/>
      <c r="Q36" s="3"/>
      <c r="R36" s="3"/>
      <c r="S36" s="46"/>
    </row>
    <row r="37" spans="2:19" x14ac:dyDescent="0.35">
      <c r="B37" s="2">
        <v>20</v>
      </c>
      <c r="C37" s="30">
        <v>32220</v>
      </c>
      <c r="D37" s="31">
        <f t="shared" si="14"/>
        <v>617.95166858457992</v>
      </c>
      <c r="E37" s="31">
        <f t="shared" si="3"/>
        <v>17.655761959559428</v>
      </c>
      <c r="F37" s="3"/>
      <c r="G37" s="7"/>
      <c r="H37" s="59">
        <f t="shared" si="15"/>
        <v>32220</v>
      </c>
      <c r="I37" s="59">
        <f t="shared" si="16"/>
        <v>20</v>
      </c>
      <c r="J37" s="51">
        <f t="shared" si="12"/>
        <v>32220</v>
      </c>
      <c r="K37" s="50">
        <f t="shared" si="13"/>
        <v>20</v>
      </c>
      <c r="L37" s="3"/>
      <c r="M37" s="3"/>
      <c r="N37" s="3"/>
      <c r="O37" s="3"/>
      <c r="P37" s="3"/>
      <c r="Q37" s="3"/>
      <c r="R37" s="3"/>
      <c r="S37" s="46"/>
    </row>
    <row r="38" spans="2:19" x14ac:dyDescent="0.35">
      <c r="B38" s="2">
        <v>19</v>
      </c>
      <c r="C38" s="30">
        <v>31421</v>
      </c>
      <c r="D38" s="31">
        <f t="shared" si="14"/>
        <v>602.62754123513616</v>
      </c>
      <c r="E38" s="31">
        <f t="shared" si="3"/>
        <v>17.217929749575319</v>
      </c>
      <c r="F38" s="3"/>
      <c r="G38" s="7"/>
      <c r="H38" s="59">
        <f t="shared" si="15"/>
        <v>31421</v>
      </c>
      <c r="I38" s="59">
        <f>B38</f>
        <v>19</v>
      </c>
      <c r="J38" s="51">
        <f>C38</f>
        <v>31421</v>
      </c>
      <c r="K38" s="50">
        <f>B38</f>
        <v>19</v>
      </c>
      <c r="L38" s="3"/>
      <c r="M38" s="3"/>
      <c r="N38" s="3"/>
      <c r="O38" s="3"/>
      <c r="P38" s="3"/>
      <c r="Q38" s="3"/>
      <c r="R38" s="3"/>
      <c r="S38" s="46"/>
    </row>
    <row r="39" spans="2:19" x14ac:dyDescent="0.35">
      <c r="B39" s="2">
        <v>18</v>
      </c>
      <c r="C39" s="30">
        <v>30685</v>
      </c>
      <c r="D39" s="31">
        <f t="shared" si="14"/>
        <v>588.51169927119292</v>
      </c>
      <c r="E39" s="31">
        <f t="shared" si="3"/>
        <v>16.814619979176939</v>
      </c>
      <c r="F39" s="3"/>
      <c r="G39" s="7"/>
      <c r="H39" s="60">
        <f t="shared" si="15"/>
        <v>30685</v>
      </c>
      <c r="I39" s="60">
        <f t="shared" ref="I39:I46" si="17">B39</f>
        <v>18</v>
      </c>
      <c r="J39" s="6"/>
      <c r="K39" s="6"/>
      <c r="L39" s="3"/>
      <c r="M39" s="3"/>
      <c r="N39" s="3"/>
      <c r="O39" s="3"/>
      <c r="P39" s="3"/>
      <c r="Q39" s="3"/>
      <c r="R39" s="3"/>
      <c r="S39" s="46"/>
    </row>
    <row r="40" spans="2:19" x14ac:dyDescent="0.35">
      <c r="B40" s="2">
        <v>17</v>
      </c>
      <c r="C40" s="30">
        <v>29982</v>
      </c>
      <c r="D40" s="31">
        <f t="shared" si="14"/>
        <v>575.02876869965473</v>
      </c>
      <c r="E40" s="31">
        <f t="shared" si="3"/>
        <v>16.429393391418706</v>
      </c>
      <c r="F40" s="3"/>
      <c r="G40" s="7"/>
      <c r="H40" s="60">
        <f t="shared" si="15"/>
        <v>29982</v>
      </c>
      <c r="I40" s="60">
        <f t="shared" si="17"/>
        <v>17</v>
      </c>
      <c r="J40" s="3"/>
      <c r="K40" s="3"/>
      <c r="L40" s="3"/>
      <c r="M40" s="3"/>
      <c r="N40" s="3"/>
      <c r="O40" s="3"/>
      <c r="P40" s="3"/>
      <c r="Q40" s="3"/>
      <c r="R40" s="3"/>
      <c r="S40" s="46"/>
    </row>
    <row r="41" spans="2:19" x14ac:dyDescent="0.35">
      <c r="B41" s="2">
        <v>16</v>
      </c>
      <c r="C41" s="30">
        <v>29378</v>
      </c>
      <c r="D41" s="31">
        <f t="shared" si="14"/>
        <v>563.4445723053318</v>
      </c>
      <c r="E41" s="31">
        <f t="shared" si="3"/>
        <v>16.098416351580909</v>
      </c>
      <c r="F41" s="3"/>
      <c r="G41" s="7"/>
      <c r="H41" s="60">
        <f t="shared" si="15"/>
        <v>29378</v>
      </c>
      <c r="I41" s="60">
        <f t="shared" si="17"/>
        <v>16</v>
      </c>
      <c r="J41" s="3"/>
      <c r="K41" s="3"/>
      <c r="L41" s="3"/>
      <c r="M41" s="3"/>
      <c r="N41" s="3"/>
      <c r="O41" s="3"/>
      <c r="P41" s="3"/>
      <c r="Q41" s="3"/>
      <c r="R41" s="3"/>
      <c r="S41" s="46"/>
    </row>
    <row r="42" spans="2:19" ht="15" thickBot="1" x14ac:dyDescent="0.4">
      <c r="B42" s="2">
        <v>15</v>
      </c>
      <c r="C42" s="30">
        <v>28773</v>
      </c>
      <c r="D42" s="31">
        <f t="shared" si="14"/>
        <v>551.84119677790568</v>
      </c>
      <c r="E42" s="31">
        <f t="shared" si="3"/>
        <v>15.766891336511591</v>
      </c>
      <c r="F42" s="3"/>
      <c r="G42" s="7"/>
      <c r="H42" s="60">
        <f t="shared" si="15"/>
        <v>28773</v>
      </c>
      <c r="I42" s="60">
        <f t="shared" si="17"/>
        <v>15</v>
      </c>
      <c r="J42" s="7"/>
      <c r="K42" s="7"/>
      <c r="L42" s="7"/>
      <c r="M42" s="7"/>
      <c r="N42" s="7"/>
      <c r="O42" s="7"/>
      <c r="P42" s="7"/>
      <c r="Q42" s="46"/>
    </row>
    <row r="43" spans="2:19" ht="15.5" x14ac:dyDescent="0.35">
      <c r="B43" s="2">
        <v>14</v>
      </c>
      <c r="C43" s="30">
        <v>28528</v>
      </c>
      <c r="D43" s="31">
        <f t="shared" si="14"/>
        <v>547.14230916762563</v>
      </c>
      <c r="E43" s="31">
        <f t="shared" si="3"/>
        <v>15.632637404789303</v>
      </c>
      <c r="F43" s="3"/>
      <c r="G43" s="7"/>
      <c r="H43" s="60">
        <f t="shared" si="15"/>
        <v>28528</v>
      </c>
      <c r="I43" s="60">
        <f t="shared" si="17"/>
        <v>14</v>
      </c>
      <c r="J43" s="35"/>
      <c r="K43" s="35"/>
      <c r="L43" s="66" t="s">
        <v>11</v>
      </c>
      <c r="M43" s="66"/>
      <c r="N43" s="66"/>
      <c r="O43" s="32"/>
      <c r="P43" s="8"/>
      <c r="Q43" s="8"/>
      <c r="R43" s="9"/>
      <c r="S43" s="46"/>
    </row>
    <row r="44" spans="2:19" x14ac:dyDescent="0.35">
      <c r="B44" s="2">
        <v>13</v>
      </c>
      <c r="C44" s="30">
        <v>27979</v>
      </c>
      <c r="D44" s="31">
        <f t="shared" si="14"/>
        <v>536.61296509397778</v>
      </c>
      <c r="E44" s="31">
        <f t="shared" si="3"/>
        <v>15.331799002685079</v>
      </c>
      <c r="F44" s="3"/>
      <c r="G44" s="7"/>
      <c r="H44" s="60">
        <f t="shared" si="15"/>
        <v>27979</v>
      </c>
      <c r="I44" s="60">
        <f t="shared" si="17"/>
        <v>13</v>
      </c>
      <c r="J44" s="3"/>
      <c r="K44" s="3"/>
      <c r="L44" s="3"/>
      <c r="M44" s="3"/>
      <c r="N44" s="3"/>
      <c r="O44" s="3"/>
      <c r="P44" s="3"/>
      <c r="Q44" s="3"/>
      <c r="R44" s="11"/>
      <c r="S44" s="46"/>
    </row>
    <row r="45" spans="2:19" ht="15.5" x14ac:dyDescent="0.35">
      <c r="B45" s="2">
        <v>12</v>
      </c>
      <c r="C45" s="30">
        <v>27424</v>
      </c>
      <c r="D45" s="31">
        <f t="shared" si="14"/>
        <v>525.96854622171077</v>
      </c>
      <c r="E45" s="31">
        <f t="shared" si="3"/>
        <v>15.027672749191737</v>
      </c>
      <c r="F45" s="64" t="s">
        <v>12</v>
      </c>
      <c r="G45" s="33"/>
      <c r="H45" s="60">
        <f t="shared" si="15"/>
        <v>27424</v>
      </c>
      <c r="I45" s="60">
        <f t="shared" si="17"/>
        <v>12</v>
      </c>
      <c r="J45" s="3"/>
      <c r="K45" s="7"/>
      <c r="L45" s="12" t="s">
        <v>13</v>
      </c>
      <c r="M45" s="12"/>
      <c r="N45" s="12" t="s">
        <v>14</v>
      </c>
      <c r="O45" s="41"/>
      <c r="P45" s="3"/>
      <c r="Q45" s="3"/>
      <c r="R45" s="11"/>
      <c r="S45" s="46"/>
    </row>
    <row r="46" spans="2:19" x14ac:dyDescent="0.35">
      <c r="B46" s="2">
        <v>11</v>
      </c>
      <c r="C46" s="30">
        <v>26961</v>
      </c>
      <c r="D46" s="31">
        <f t="shared" si="14"/>
        <v>517.08860759493666</v>
      </c>
      <c r="E46" s="31">
        <f t="shared" si="3"/>
        <v>14.773960216998191</v>
      </c>
      <c r="F46" s="49">
        <f t="shared" ref="F46:F52" si="18">C46</f>
        <v>26961</v>
      </c>
      <c r="G46" s="49">
        <v>11</v>
      </c>
      <c r="H46" s="61">
        <f t="shared" si="15"/>
        <v>26961</v>
      </c>
      <c r="I46" s="60">
        <f t="shared" si="17"/>
        <v>11</v>
      </c>
      <c r="J46" s="3"/>
      <c r="K46" s="6"/>
      <c r="L46" s="25" t="s">
        <v>15</v>
      </c>
      <c r="M46" s="36"/>
      <c r="N46" s="24" t="s">
        <v>16</v>
      </c>
      <c r="O46" s="42"/>
      <c r="P46" s="3"/>
      <c r="Q46" s="3"/>
      <c r="R46" s="11"/>
      <c r="S46" s="46"/>
    </row>
    <row r="47" spans="2:19" x14ac:dyDescent="0.35">
      <c r="B47" s="2">
        <v>10</v>
      </c>
      <c r="C47" s="30">
        <v>26494</v>
      </c>
      <c r="D47" s="31">
        <f t="shared" si="14"/>
        <v>508.13195243574989</v>
      </c>
      <c r="E47" s="31">
        <f t="shared" si="3"/>
        <v>14.518055783878568</v>
      </c>
      <c r="F47" s="49">
        <f t="shared" si="18"/>
        <v>26494</v>
      </c>
      <c r="G47" s="49">
        <f>B47</f>
        <v>10</v>
      </c>
      <c r="H47" s="61">
        <f>C47</f>
        <v>26494</v>
      </c>
      <c r="I47" s="60">
        <f>B47</f>
        <v>10</v>
      </c>
      <c r="J47" s="3"/>
      <c r="K47" s="3"/>
      <c r="L47" s="26" t="s">
        <v>15</v>
      </c>
      <c r="M47" s="37"/>
      <c r="N47" s="13" t="s">
        <v>16</v>
      </c>
      <c r="O47" s="43"/>
      <c r="P47" s="3"/>
      <c r="Q47" s="3"/>
      <c r="R47" s="11"/>
      <c r="S47" s="46"/>
    </row>
    <row r="48" spans="2:19" x14ac:dyDescent="0.35">
      <c r="B48" s="2">
        <v>9</v>
      </c>
      <c r="C48" s="30">
        <v>26108</v>
      </c>
      <c r="D48" s="31">
        <f t="shared" si="14"/>
        <v>500.72880705792096</v>
      </c>
      <c r="E48" s="31">
        <f t="shared" si="3"/>
        <v>14.306537344512028</v>
      </c>
      <c r="F48" s="50">
        <f t="shared" si="18"/>
        <v>26108</v>
      </c>
      <c r="G48" s="50">
        <f t="shared" ref="G48:G52" si="19">B48</f>
        <v>9</v>
      </c>
      <c r="H48" s="6"/>
      <c r="I48" s="6"/>
      <c r="J48" s="10"/>
      <c r="K48" s="3"/>
      <c r="L48" s="26" t="s">
        <v>15</v>
      </c>
      <c r="M48" s="37"/>
      <c r="N48" s="13" t="s">
        <v>16</v>
      </c>
      <c r="O48" s="43"/>
      <c r="P48" s="3"/>
      <c r="Q48" s="3"/>
      <c r="R48" s="11"/>
      <c r="S48" s="46"/>
    </row>
    <row r="49" spans="2:19" x14ac:dyDescent="0.35">
      <c r="B49" s="2">
        <v>8</v>
      </c>
      <c r="C49" s="30">
        <v>25823</v>
      </c>
      <c r="D49" s="31">
        <f t="shared" si="14"/>
        <v>495.26275412351362</v>
      </c>
      <c r="E49" s="31">
        <f t="shared" si="3"/>
        <v>14.150364403528961</v>
      </c>
      <c r="F49" s="50">
        <f t="shared" si="18"/>
        <v>25823</v>
      </c>
      <c r="G49" s="50">
        <f t="shared" si="19"/>
        <v>8</v>
      </c>
      <c r="H49" s="3"/>
      <c r="I49" s="3"/>
      <c r="J49" s="10"/>
      <c r="K49" s="3"/>
      <c r="L49" s="27" t="s">
        <v>15</v>
      </c>
      <c r="M49" s="38"/>
      <c r="N49" s="22" t="s">
        <v>17</v>
      </c>
      <c r="O49" s="44"/>
      <c r="P49" s="3"/>
      <c r="Q49" s="3"/>
      <c r="R49" s="11"/>
      <c r="S49" s="46"/>
    </row>
    <row r="50" spans="2:19" x14ac:dyDescent="0.35">
      <c r="B50" s="2">
        <v>7</v>
      </c>
      <c r="C50" s="30">
        <v>25533</v>
      </c>
      <c r="D50" s="31">
        <f t="shared" si="14"/>
        <v>489.7008055235903</v>
      </c>
      <c r="E50" s="31">
        <f t="shared" si="3"/>
        <v>13.991451586388294</v>
      </c>
      <c r="F50" s="50">
        <f t="shared" si="18"/>
        <v>25533</v>
      </c>
      <c r="G50" s="50">
        <f t="shared" si="19"/>
        <v>7</v>
      </c>
      <c r="H50" s="3"/>
      <c r="I50" s="3"/>
      <c r="J50" s="10"/>
      <c r="K50" s="3"/>
      <c r="L50" s="27" t="s">
        <v>15</v>
      </c>
      <c r="M50" s="38"/>
      <c r="N50" s="22" t="s">
        <v>18</v>
      </c>
      <c r="O50" s="44"/>
      <c r="P50" s="3"/>
      <c r="Q50" s="3"/>
      <c r="R50" s="11"/>
      <c r="S50" s="46"/>
    </row>
    <row r="51" spans="2:19" x14ac:dyDescent="0.35">
      <c r="B51" s="2">
        <v>6</v>
      </c>
      <c r="C51" s="30">
        <v>25228</v>
      </c>
      <c r="D51" s="31">
        <f t="shared" si="14"/>
        <v>483.85116992711932</v>
      </c>
      <c r="E51" s="31">
        <f t="shared" si="3"/>
        <v>13.824319140774838</v>
      </c>
      <c r="F51" s="50">
        <f t="shared" si="18"/>
        <v>25228</v>
      </c>
      <c r="G51" s="50">
        <f t="shared" si="19"/>
        <v>6</v>
      </c>
      <c r="H51" s="3"/>
      <c r="I51" s="3"/>
      <c r="J51" s="10"/>
      <c r="K51" s="3"/>
      <c r="L51" s="27" t="s">
        <v>15</v>
      </c>
      <c r="M51" s="38"/>
      <c r="N51" s="22" t="s">
        <v>18</v>
      </c>
      <c r="O51" s="44"/>
      <c r="P51" s="3"/>
      <c r="Q51" s="3"/>
      <c r="R51" s="11"/>
      <c r="S51" s="46"/>
    </row>
    <row r="52" spans="2:19" x14ac:dyDescent="0.35">
      <c r="B52" s="2">
        <v>5</v>
      </c>
      <c r="C52" s="30">
        <v>25200</v>
      </c>
      <c r="D52" s="31">
        <f t="shared" si="14"/>
        <v>483.31415420023012</v>
      </c>
      <c r="E52" s="31">
        <f t="shared" si="3"/>
        <v>13.808975834292289</v>
      </c>
      <c r="F52" s="50">
        <f t="shared" si="18"/>
        <v>25200</v>
      </c>
      <c r="G52" s="50">
        <f t="shared" si="19"/>
        <v>5</v>
      </c>
      <c r="H52" s="3"/>
      <c r="I52" s="3"/>
      <c r="J52" s="10"/>
      <c r="K52" s="3"/>
      <c r="L52" s="27" t="s">
        <v>15</v>
      </c>
      <c r="M52" s="38"/>
      <c r="N52" s="22" t="s">
        <v>18</v>
      </c>
      <c r="O52" s="44"/>
      <c r="P52" s="3"/>
      <c r="Q52" s="3"/>
      <c r="R52" s="11"/>
      <c r="S52" s="46"/>
    </row>
    <row r="53" spans="2:19" x14ac:dyDescent="0.35">
      <c r="B53" s="2">
        <v>4</v>
      </c>
      <c r="C53" s="30">
        <v>24939</v>
      </c>
      <c r="D53" s="31">
        <f t="shared" si="14"/>
        <v>478.3084004602992</v>
      </c>
      <c r="E53" s="31">
        <f t="shared" si="3"/>
        <v>13.665954298865691</v>
      </c>
      <c r="F53" s="50">
        <f>C53</f>
        <v>24939</v>
      </c>
      <c r="G53" s="50">
        <f>B53</f>
        <v>4</v>
      </c>
      <c r="H53" s="3"/>
      <c r="I53" s="3"/>
      <c r="J53" s="10"/>
      <c r="K53" s="7"/>
      <c r="L53" s="28" t="s">
        <v>15</v>
      </c>
      <c r="M53" s="39"/>
      <c r="N53" s="23" t="s">
        <v>18</v>
      </c>
      <c r="O53" s="45"/>
      <c r="P53" s="3"/>
      <c r="Q53" s="3"/>
      <c r="R53" s="11"/>
      <c r="S53" s="46"/>
    </row>
    <row r="54" spans="2:19" x14ac:dyDescent="0.35">
      <c r="B54" s="2">
        <v>3</v>
      </c>
      <c r="C54" s="30">
        <v>0</v>
      </c>
      <c r="D54" s="31">
        <f t="shared" ref="D54" si="20">C54/52.14</f>
        <v>0</v>
      </c>
      <c r="E54" s="31">
        <f t="shared" ref="E54" si="21">D54/35</f>
        <v>0</v>
      </c>
      <c r="H54" s="3"/>
      <c r="I54" s="3"/>
      <c r="J54" s="10"/>
      <c r="K54" s="6"/>
      <c r="L54" s="6"/>
      <c r="M54" s="6"/>
      <c r="N54" s="6"/>
      <c r="O54" s="6"/>
      <c r="P54" s="3"/>
      <c r="Q54" s="3"/>
      <c r="R54" s="11"/>
      <c r="S54" s="46"/>
    </row>
    <row r="55" spans="2:19" ht="15" customHeight="1" x14ac:dyDescent="0.35">
      <c r="B55" s="2">
        <v>2</v>
      </c>
      <c r="C55" s="30">
        <v>0</v>
      </c>
      <c r="D55" s="31">
        <v>0</v>
      </c>
      <c r="E55" s="31">
        <f t="shared" si="3"/>
        <v>0</v>
      </c>
      <c r="H55" s="3"/>
      <c r="I55" s="3"/>
      <c r="J55" s="10"/>
      <c r="K55" s="3"/>
      <c r="L55" s="3"/>
      <c r="M55" s="3"/>
      <c r="N55" s="3"/>
      <c r="O55" s="3"/>
      <c r="P55" s="3"/>
      <c r="Q55" s="3"/>
      <c r="R55" s="11"/>
      <c r="S55" s="46"/>
    </row>
    <row r="56" spans="2:19" ht="15" thickBot="1" x14ac:dyDescent="0.4">
      <c r="B56" s="2">
        <v>1</v>
      </c>
      <c r="C56" s="30">
        <v>0</v>
      </c>
      <c r="D56" s="31">
        <v>0</v>
      </c>
      <c r="E56" s="31">
        <f t="shared" si="3"/>
        <v>0</v>
      </c>
      <c r="H56" s="3"/>
      <c r="I56" s="7"/>
      <c r="J56" s="14"/>
      <c r="K56" s="15"/>
      <c r="L56" s="15"/>
      <c r="M56" s="15"/>
      <c r="N56" s="15"/>
      <c r="O56" s="15"/>
      <c r="P56" s="15"/>
      <c r="Q56" s="15"/>
      <c r="R56" s="16"/>
      <c r="S56" s="46"/>
    </row>
  </sheetData>
  <mergeCells count="1">
    <mergeCell ref="L43:N43"/>
  </mergeCells>
  <printOptions gridLines="1"/>
  <pageMargins left="0.23622047244094491" right="0.23622047244094491" top="0.74803149606299213" bottom="0" header="0.31496062992125984" footer="0.31496062992125984"/>
  <pageSetup paperSize="9" scale="59" orientation="landscape" r:id="rId1"/>
  <headerFooter>
    <oddFooter>&amp;L&amp;Z&amp;F
&amp;D &amp;T
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DF4609D067F14CA457822B5CAC8459" ma:contentTypeVersion="17" ma:contentTypeDescription="Create a new document." ma:contentTypeScope="" ma:versionID="1cd4a6041aba98193b9aace7d347f412">
  <xsd:schema xmlns:xsd="http://www.w3.org/2001/XMLSchema" xmlns:xs="http://www.w3.org/2001/XMLSchema" xmlns:p="http://schemas.microsoft.com/office/2006/metadata/properties" xmlns:ns2="4dd5aa3a-744d-45b4-9884-34f5ed541ac2" xmlns:ns3="6b480e0f-74ba-4ca4-a01c-57ee14211714" xmlns:ns4="d5efd484-15aa-41a0-83f6-0646502cb6d6" targetNamespace="http://schemas.microsoft.com/office/2006/metadata/properties" ma:root="true" ma:fieldsID="db63a8116da3f1f075370fd576cfe5f1" ns2:_="" ns3:_="" ns4:_="">
    <xsd:import namespace="4dd5aa3a-744d-45b4-9884-34f5ed541ac2"/>
    <xsd:import namespace="6b480e0f-74ba-4ca4-a01c-57ee14211714"/>
    <xsd:import namespace="d5efd484-15aa-41a0-83f6-0646502cb6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5aa3a-744d-45b4-9884-34f5ed541a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18f9b8-5ae4-4f0b-a238-a922c51e2d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80e0f-74ba-4ca4-a01c-57ee14211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d484-15aa-41a0-83f6-0646502cb6d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5feacef-8224-47b1-ae65-fd419ccba3ff}" ma:internalName="TaxCatchAll" ma:showField="CatchAllData" ma:web="6b480e0f-74ba-4ca4-a01c-57ee142117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d5aa3a-744d-45b4-9884-34f5ed541ac2">
      <Terms xmlns="http://schemas.microsoft.com/office/infopath/2007/PartnerControls"/>
    </lcf76f155ced4ddcb4097134ff3c332f>
    <TaxCatchAll xmlns="d5efd484-15aa-41a0-83f6-0646502cb6d6" xsi:nil="true"/>
    <SharedWithUsers xmlns="6b480e0f-74ba-4ca4-a01c-57ee14211714">
      <UserInfo>
        <DisplayName>Louise Lester</DisplayName>
        <AccountId>200</AccountId>
        <AccountType/>
      </UserInfo>
      <UserInfo>
        <DisplayName>Sophie Harris</DisplayName>
        <AccountId>166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A188719-64FA-48CC-96EA-B1527DB9F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d5aa3a-744d-45b4-9884-34f5ed541ac2"/>
    <ds:schemaRef ds:uri="6b480e0f-74ba-4ca4-a01c-57ee14211714"/>
    <ds:schemaRef ds:uri="d5efd484-15aa-41a0-83f6-0646502cb6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764233-A53D-4F4D-8934-85564982EF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C4C36E-9FB9-4A4A-BC5B-90DEF4128554}">
  <ds:schemaRefs>
    <ds:schemaRef ds:uri="http://schemas.microsoft.com/office/2006/metadata/properties"/>
    <ds:schemaRef ds:uri="http://schemas.microsoft.com/office/infopath/2007/PartnerControls"/>
    <ds:schemaRef ds:uri="4dd5aa3a-744d-45b4-9884-34f5ed541ac2"/>
    <ds:schemaRef ds:uri="d5efd484-15aa-41a0-83f6-0646502cb6d6"/>
    <ds:schemaRef ds:uri="6b480e0f-74ba-4ca4-a01c-57ee1421171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Coleen Newson</dc:creator>
  <cp:keywords/>
  <dc:description/>
  <cp:lastModifiedBy>Katia Bejar-Aylas</cp:lastModifiedBy>
  <cp:revision/>
  <dcterms:created xsi:type="dcterms:W3CDTF">2015-11-09T18:19:35Z</dcterms:created>
  <dcterms:modified xsi:type="dcterms:W3CDTF">2023-08-18T08:58:01Z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0x0101005BDF4609D067F14CA457822B5CAC8459</vt:lpwstr>
  </property>
  <property fmtid="{D5CDD505-2E9C-101B-9397-08002B2CF9AE}" pid="3" name="MediaServiceImageTags">
    <vt:lpwstr/>
  </property>
</Properties>
</file>